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5360" windowHeight="8235" tabRatio="734"/>
  </bookViews>
  <sheets>
    <sheet name="Kap. 01" sheetId="6" r:id="rId1"/>
    <sheet name="Kap.02" sheetId="7" r:id="rId2"/>
    <sheet name="Kap.03" sheetId="8" r:id="rId3"/>
    <sheet name="Kap.04 " sheetId="9" r:id="rId4"/>
    <sheet name="Kap.05" sheetId="10" r:id="rId5"/>
    <sheet name="Kap.06 " sheetId="11" r:id="rId6"/>
    <sheet name="Kap.07" sheetId="12" r:id="rId7"/>
    <sheet name="Kap.08" sheetId="13" r:id="rId8"/>
    <sheet name="Kap.09" sheetId="14" r:id="rId9"/>
    <sheet name="Kap.10" sheetId="15" r:id="rId10"/>
  </sheets>
  <calcPr calcId="114210"/>
</workbook>
</file>

<file path=xl/calcChain.xml><?xml version="1.0" encoding="utf-8"?>
<calcChain xmlns="http://schemas.openxmlformats.org/spreadsheetml/2006/main">
  <c r="E45" i="11"/>
  <c r="E42"/>
  <c r="E76" i="10"/>
  <c r="E63"/>
  <c r="E59"/>
  <c r="E114" i="14"/>
  <c r="E131"/>
  <c r="E118"/>
  <c r="E43" i="12"/>
  <c r="E30" i="13"/>
  <c r="E118" i="9"/>
  <c r="E113"/>
  <c r="E131"/>
  <c r="E123"/>
  <c r="E37" i="7"/>
  <c r="E29"/>
  <c r="E58" i="9"/>
  <c r="E40" i="7"/>
  <c r="E39" i="10"/>
  <c r="E22"/>
  <c r="E8" i="11"/>
  <c r="E25"/>
  <c r="E19" i="7"/>
  <c r="E25" i="12"/>
  <c r="E24"/>
  <c r="E14" i="10"/>
  <c r="E39" i="14"/>
  <c r="E37"/>
  <c r="E20" i="12"/>
  <c r="E14"/>
  <c r="E10"/>
  <c r="E30"/>
  <c r="E14" i="15"/>
  <c r="E9"/>
  <c r="E18"/>
  <c r="E8" i="14"/>
  <c r="E7"/>
  <c r="E25"/>
  <c r="E34"/>
  <c r="E52"/>
  <c r="E51"/>
  <c r="E33"/>
  <c r="E64"/>
  <c r="E62"/>
  <c r="E46" i="10"/>
  <c r="E35"/>
  <c r="E29"/>
  <c r="E19"/>
  <c r="E18"/>
  <c r="E8"/>
  <c r="E28" i="11"/>
  <c r="E34"/>
  <c r="E47"/>
  <c r="E15" i="9"/>
  <c r="E96"/>
  <c r="E9" i="7"/>
  <c r="E15" i="13"/>
  <c r="E17"/>
  <c r="E32"/>
  <c r="E9"/>
  <c r="E28" i="6"/>
  <c r="E18"/>
  <c r="E23"/>
  <c r="E35"/>
  <c r="E10" i="8"/>
  <c r="E23" i="7"/>
  <c r="E42"/>
  <c r="E20" i="8"/>
  <c r="E14" i="9"/>
  <c r="E102"/>
  <c r="E133"/>
  <c r="E92" i="14"/>
  <c r="E133"/>
  <c r="E49" i="10"/>
  <c r="E78"/>
  <c r="E9" i="12"/>
  <c r="E34"/>
  <c r="E45"/>
</calcChain>
</file>

<file path=xl/sharedStrings.xml><?xml version="1.0" encoding="utf-8"?>
<sst xmlns="http://schemas.openxmlformats.org/spreadsheetml/2006/main" count="891" uniqueCount="442">
  <si>
    <t>na rok 2015</t>
  </si>
  <si>
    <t>Kapitola 01 – rozvoj obce</t>
  </si>
  <si>
    <t>Organiz.</t>
  </si>
  <si>
    <t>Číslo</t>
  </si>
  <si>
    <t>Název organizace,</t>
  </si>
  <si>
    <t>jednotka</t>
  </si>
  <si>
    <t>organizace</t>
  </si>
  <si>
    <t>činnosti</t>
  </si>
  <si>
    <t>Rozpočtová skladba (oddíl, §)</t>
  </si>
  <si>
    <t>(ORJ)</t>
  </si>
  <si>
    <t>(ORG)</t>
  </si>
  <si>
    <t>Běžné výdaje:</t>
  </si>
  <si>
    <t>zpracování studií a žádostí</t>
  </si>
  <si>
    <t>3635 - územní plánování</t>
  </si>
  <si>
    <t>na projekty financované z fondů EU</t>
  </si>
  <si>
    <t>0105</t>
  </si>
  <si>
    <t>výkony rozhodnutí</t>
  </si>
  <si>
    <t>znalecké posudky</t>
  </si>
  <si>
    <t>poradenské a konzultační služby</t>
  </si>
  <si>
    <t>provoz bytového hospodářství</t>
  </si>
  <si>
    <t>3699 - záležitosti bydlení, komunálních služeb</t>
  </si>
  <si>
    <t xml:space="preserve">          a územního rozvoje</t>
  </si>
  <si>
    <t>příspěvek na stěhování z domů</t>
  </si>
  <si>
    <t>navržených k prodeji</t>
  </si>
  <si>
    <t>činnost odboru - právní pomoc</t>
  </si>
  <si>
    <t>Běžné výdaje celkem</t>
  </si>
  <si>
    <t xml:space="preserve">Kapitola 02 – městská infrastruktura  </t>
  </si>
  <si>
    <r>
      <t xml:space="preserve">                                                                                </t>
    </r>
    <r>
      <rPr>
        <u/>
        <sz val="10"/>
        <rFont val="Arial CE"/>
        <family val="2"/>
        <charset val="238"/>
      </rPr>
      <t/>
    </r>
  </si>
  <si>
    <t>0202</t>
  </si>
  <si>
    <t>kontejnerová služba</t>
  </si>
  <si>
    <t xml:space="preserve">3722 - sběr a svoz komunálních odpadů </t>
  </si>
  <si>
    <t xml:space="preserve">3723 - sběr a svoz ostatních odpadů </t>
  </si>
  <si>
    <t>likvidace "černých" skládek</t>
  </si>
  <si>
    <t>3729 - ostatní nakládání s odpady jinak nespecif. (j.n.)</t>
  </si>
  <si>
    <t>činnost odboru</t>
  </si>
  <si>
    <t>3749 - ostatní činnosti k ochraně přírody a krajiny</t>
  </si>
  <si>
    <t>veřejná zeleň – běžná údržba</t>
  </si>
  <si>
    <t>3745 - péče o vzhled obcí a veřejnou zeleň</t>
  </si>
  <si>
    <t>zimní údržba chodníků</t>
  </si>
  <si>
    <t>2219 - ostatní záležitosti pozemních komunikací</t>
  </si>
  <si>
    <t>Karlínské náměstí - služby</t>
  </si>
  <si>
    <t xml:space="preserve"> </t>
  </si>
  <si>
    <t>Kapitola 03 – doprava</t>
  </si>
  <si>
    <t>0319</t>
  </si>
  <si>
    <t xml:space="preserve">odbor dopravy ÚMČ </t>
  </si>
  <si>
    <t>čištění komunikací nad rámec TSK</t>
  </si>
  <si>
    <t>2212 - silnice</t>
  </si>
  <si>
    <t>příspěvek na tzv. "Chodníkový program"</t>
  </si>
  <si>
    <t>2219 - ost. záležitosti pozemních komunikací</t>
  </si>
  <si>
    <t>Technické správy komunikací Hl.m.Prahy</t>
  </si>
  <si>
    <t>opravy dláždění chodníků</t>
  </si>
  <si>
    <t>informační směrové značky - památky MČ Praha 8</t>
  </si>
  <si>
    <t>Kapitola 04 – školství, mládež a sport</t>
  </si>
  <si>
    <t>0414</t>
  </si>
  <si>
    <t>odbor školství ÚMČ</t>
  </si>
  <si>
    <t>MŠ s právní subjektivitou</t>
  </si>
  <si>
    <t>pol. 5331 - neinv.příspěvky zřízeným přísp.org.</t>
  </si>
  <si>
    <t>101</t>
  </si>
  <si>
    <t>MŠ a SpMŠ Korycanská</t>
  </si>
  <si>
    <t>3111 - předškolní zařízení</t>
  </si>
  <si>
    <t>z toho na platy a odvody</t>
  </si>
  <si>
    <t>102</t>
  </si>
  <si>
    <t>MŠ Sokolovská</t>
  </si>
  <si>
    <t xml:space="preserve">            na platy topiče</t>
  </si>
  <si>
    <t>104</t>
  </si>
  <si>
    <t>MŠ Bojasova</t>
  </si>
  <si>
    <t>105</t>
  </si>
  <si>
    <t>MŠ U Sluncové</t>
  </si>
  <si>
    <t>106</t>
  </si>
  <si>
    <t>MŠ Kotlaska</t>
  </si>
  <si>
    <t>z toho: na platy topiče</t>
  </si>
  <si>
    <t>107</t>
  </si>
  <si>
    <t>MŠ Na Pěšinách</t>
  </si>
  <si>
    <t xml:space="preserve">           na platy topiče</t>
  </si>
  <si>
    <t>108</t>
  </si>
  <si>
    <t>MŠ Šiškova</t>
  </si>
  <si>
    <t>109</t>
  </si>
  <si>
    <t>MŠ Šimůnkova</t>
  </si>
  <si>
    <t>110</t>
  </si>
  <si>
    <t>MŠ Chabařovická</t>
  </si>
  <si>
    <t>111</t>
  </si>
  <si>
    <t>MŠ Na Přesypu</t>
  </si>
  <si>
    <t>112</t>
  </si>
  <si>
    <t>MŠ Klíčanská</t>
  </si>
  <si>
    <t>113</t>
  </si>
  <si>
    <t>MŠ Poznaňská</t>
  </si>
  <si>
    <t>114</t>
  </si>
  <si>
    <t>MŠ Lešenská</t>
  </si>
  <si>
    <t>115</t>
  </si>
  <si>
    <t>MŠ Štěpničná</t>
  </si>
  <si>
    <t>116</t>
  </si>
  <si>
    <t>MŠ Libčická</t>
  </si>
  <si>
    <t>117</t>
  </si>
  <si>
    <t>MŠ Řešovská</t>
  </si>
  <si>
    <t>118</t>
  </si>
  <si>
    <t>MŠ Na Korábě</t>
  </si>
  <si>
    <t>119</t>
  </si>
  <si>
    <t>MŠ Krynická</t>
  </si>
  <si>
    <t>ZŠ s právní subjektivitou</t>
  </si>
  <si>
    <t>pol. 5331 - neinv. příspěvky zřízeným přísp.org.</t>
  </si>
  <si>
    <t>201</t>
  </si>
  <si>
    <t>ZŠ Libčická</t>
  </si>
  <si>
    <t>3113 - základní školy</t>
  </si>
  <si>
    <t>202</t>
  </si>
  <si>
    <t>ZŠ a MŠ U Školské zahrady</t>
  </si>
  <si>
    <t>203</t>
  </si>
  <si>
    <t>ZŠ Na Šutce</t>
  </si>
  <si>
    <t>204</t>
  </si>
  <si>
    <t>ZŠ a MŠ Petra Strozziho</t>
  </si>
  <si>
    <t>206</t>
  </si>
  <si>
    <t>ZŠ a MŠ Lyčkovo nám.</t>
  </si>
  <si>
    <t>207</t>
  </si>
  <si>
    <t xml:space="preserve">ZŠ Palmovka </t>
  </si>
  <si>
    <t>208</t>
  </si>
  <si>
    <t>210</t>
  </si>
  <si>
    <t>ZŠ Žernosecká</t>
  </si>
  <si>
    <t xml:space="preserve">          na opravu povrchu tělocvičen</t>
  </si>
  <si>
    <t>211</t>
  </si>
  <si>
    <t>ZŠ a MŠ Dolákova</t>
  </si>
  <si>
    <t>212</t>
  </si>
  <si>
    <t>ZŠ Hovorčovická</t>
  </si>
  <si>
    <t>213</t>
  </si>
  <si>
    <t>ZŠ Glowackého</t>
  </si>
  <si>
    <t>z toho: na zajištění provozu dopravního hřiště</t>
  </si>
  <si>
    <t>214</t>
  </si>
  <si>
    <t>ZŠ "Mazurská" (Svídnická)</t>
  </si>
  <si>
    <t>z toho : na opravu povrchu tělocvičen</t>
  </si>
  <si>
    <t>215</t>
  </si>
  <si>
    <t>ZŠ a MŠ "Ústavní" (Hlivická)</t>
  </si>
  <si>
    <t>216</t>
  </si>
  <si>
    <t>ZŠ Burešova</t>
  </si>
  <si>
    <t>218</t>
  </si>
  <si>
    <t>ZŠ Bohumila Hrabala</t>
  </si>
  <si>
    <t>činnost odboru školství</t>
  </si>
  <si>
    <t>pol. 5169 - nákup služeb j.n.</t>
  </si>
  <si>
    <t>pojištění škol</t>
  </si>
  <si>
    <t xml:space="preserve">3113 - základní školy </t>
  </si>
  <si>
    <t>301</t>
  </si>
  <si>
    <t>Servisní středisko pro správu</t>
  </si>
  <si>
    <t>3149 - ostatní zařízení související</t>
  </si>
  <si>
    <t>svěřeného majetku (SeS) MČ Praha 8</t>
  </si>
  <si>
    <t xml:space="preserve">           s výchovou a vzděláváním mládeže</t>
  </si>
  <si>
    <t xml:space="preserve">projekt "Škola jako kvalitní služba" </t>
  </si>
  <si>
    <t>- nezávislé hodnocení školy</t>
  </si>
  <si>
    <t>projekt "Centrum péče o žáky se spec. vzdělávacími potřebami"</t>
  </si>
  <si>
    <t>ZŠ Hovorčovická - soudní výlohy</t>
  </si>
  <si>
    <t>Kapitola 05 – zdravotnictví a sociální oblast</t>
  </si>
  <si>
    <t>věcné dary dětem a mládeži</t>
  </si>
  <si>
    <t>4329 - soc. péče a pomoc dětem a mládeži j.n.</t>
  </si>
  <si>
    <t>pobyty dětí a mládeže</t>
  </si>
  <si>
    <t>mediační služba</t>
  </si>
  <si>
    <t>4339 - soc. péče a pomoc rodině a manželství</t>
  </si>
  <si>
    <t>projekt "Dům pro sociální bydlení Prosecká"</t>
  </si>
  <si>
    <t>4374 - azylové domy, nízkoprahová denní centra a noclehárny</t>
  </si>
  <si>
    <t>4349 - ost. soc. péče a pomoc ost. skupinám obyvatel.</t>
  </si>
  <si>
    <t>5166 - konzultační, poradenské a právní služby</t>
  </si>
  <si>
    <t>5167 - služby školení a vzdělávání</t>
  </si>
  <si>
    <t>protidrogová prevence</t>
  </si>
  <si>
    <t>3541 - prevence před drogami</t>
  </si>
  <si>
    <t>pol. 5136 - knihy, učební pomůcky a tisk</t>
  </si>
  <si>
    <t>pol. 5194 - věcné dary</t>
  </si>
  <si>
    <t>pol. 5139 - nákup materiálu j.n.</t>
  </si>
  <si>
    <t>pol. 5167 - služby školení a vzdělávání</t>
  </si>
  <si>
    <t>3511 - všeobecná ambulantní péče</t>
  </si>
  <si>
    <t>ukončení činnosti přísp.organizace</t>
  </si>
  <si>
    <t>pol. 5429 - ostatní náhrady placené obyvatelstvu</t>
  </si>
  <si>
    <t xml:space="preserve">Sdružení ambulantních zdravotnických </t>
  </si>
  <si>
    <t>zařízení (SAZZ) v Praze 8</t>
  </si>
  <si>
    <t>pol. 5166 - konzultační, poradenské a právní služby</t>
  </si>
  <si>
    <t>3523 - odborné léčebné ústavy</t>
  </si>
  <si>
    <t xml:space="preserve">Gerontologické centrum, Praha 8 (GC) </t>
  </si>
  <si>
    <t>pol. 5331 - neinv.příspěvky zřízeným přísp.organizacím</t>
  </si>
  <si>
    <t>vč."ošetřovatelského domu" (Benákova 6, Kobylisy)</t>
  </si>
  <si>
    <t xml:space="preserve">4351 - osobní asistence, pečovatelská služba a podpora </t>
  </si>
  <si>
    <t>samostatného bydlení</t>
  </si>
  <si>
    <t>502</t>
  </si>
  <si>
    <t xml:space="preserve">Obvodní ústav sociálně-zdravotnických </t>
  </si>
  <si>
    <t>služeb (OÚSS) v Praze 8</t>
  </si>
  <si>
    <t>4378 - terénní programy</t>
  </si>
  <si>
    <t xml:space="preserve">Kapitola 06 – kultura a cestovní ruch </t>
  </si>
  <si>
    <t>0617</t>
  </si>
  <si>
    <t>kulturní dům "KRAKOV"</t>
  </si>
  <si>
    <t xml:space="preserve">3392 - zájmová činnost v kultuře </t>
  </si>
  <si>
    <t>613</t>
  </si>
  <si>
    <t>"Divadlo Karla Hackera"</t>
  </si>
  <si>
    <t>3311 - divadelní činnost</t>
  </si>
  <si>
    <t>614</t>
  </si>
  <si>
    <t>redakce měsíčníku "Osmička"</t>
  </si>
  <si>
    <t>3349 - záležitosti sděl. prostředků j.n.</t>
  </si>
  <si>
    <t>sportovní soutěže</t>
  </si>
  <si>
    <t>3421 - využití volného času dětí a mládeže</t>
  </si>
  <si>
    <t>kulturní památky místní</t>
  </si>
  <si>
    <t>3326 - zachování a obnova hodnot</t>
  </si>
  <si>
    <t xml:space="preserve">           místního kulturního povědomí</t>
  </si>
  <si>
    <t>kulturní památky</t>
  </si>
  <si>
    <t>3322 - zachování a obnova kulturních památek</t>
  </si>
  <si>
    <t>občanské záležitosti (vítání občánků, zlaté svatby apod.)</t>
  </si>
  <si>
    <t>3399 - záležitosti kultury, církví a sděl.prostř.j.n.</t>
  </si>
  <si>
    <t>615</t>
  </si>
  <si>
    <t>Karlínské farmářské trhy</t>
  </si>
  <si>
    <t>výstavy</t>
  </si>
  <si>
    <t xml:space="preserve">3317 - výstavní činnost v kultuře </t>
  </si>
  <si>
    <t>ostatní kulturní činnost, včetně výdajů</t>
  </si>
  <si>
    <t>3319 - záležitosti kultury j.n.</t>
  </si>
  <si>
    <t>dětské kluby</t>
  </si>
  <si>
    <t>0631</t>
  </si>
  <si>
    <t xml:space="preserve">odbor kancelář starosty ÚMČ </t>
  </si>
  <si>
    <t>tiskové konference, včetně pohoštění,</t>
  </si>
  <si>
    <t>a prezentace Prahy 8 v médiích</t>
  </si>
  <si>
    <t>3349 - záležitosti sděl.prostředků j.n.</t>
  </si>
  <si>
    <t>620</t>
  </si>
  <si>
    <t>public relations Městské části Praha 8</t>
  </si>
  <si>
    <t>propagace</t>
  </si>
  <si>
    <t>Kapitola 07 – bezpečnost</t>
  </si>
  <si>
    <t>Povodňová komise MČ Praha 8</t>
  </si>
  <si>
    <t>5212 - ochrana obyvatelstva</t>
  </si>
  <si>
    <t>(zvláštní orgán MČ Praha 8)</t>
  </si>
  <si>
    <t xml:space="preserve">činnost odboru </t>
  </si>
  <si>
    <t xml:space="preserve">pol. 5139 - nákup materiálu j.n.  </t>
  </si>
  <si>
    <t>pol .5164 - nájemné</t>
  </si>
  <si>
    <t>pol. 5171 - opravy a udržování</t>
  </si>
  <si>
    <t>telefonní paušály, Městská policie HMP</t>
  </si>
  <si>
    <t>5311 - bezpečnost a veřejný pořádek</t>
  </si>
  <si>
    <t>konektivita "Bezpečná OSMIČKA"</t>
  </si>
  <si>
    <t>pol. 5154 - elektrická energie</t>
  </si>
  <si>
    <t>Kapitola 08 – hospodářství</t>
  </si>
  <si>
    <t>0804</t>
  </si>
  <si>
    <t>3639 - komunální služby a územní rozvoj j. n.</t>
  </si>
  <si>
    <t xml:space="preserve">náklady související s vyplacením spoluúčasti </t>
  </si>
  <si>
    <t>na pojistném plnění</t>
  </si>
  <si>
    <t xml:space="preserve">pojištění odpovědnosti za škodu - obec </t>
  </si>
  <si>
    <t>3639 - komunální služby a územní rozvoj j.n.</t>
  </si>
  <si>
    <t xml:space="preserve">sociální pohřby </t>
  </si>
  <si>
    <t xml:space="preserve">3632 - pohřebnictví </t>
  </si>
  <si>
    <t>Kapitola 09 – vnitřní správa</t>
  </si>
  <si>
    <t>0901</t>
  </si>
  <si>
    <t>odbor kancelář tajemníka ÚMČ</t>
  </si>
  <si>
    <t>6171 - činnost místní správy</t>
  </si>
  <si>
    <t>pol. 5011 - platy zaměstnanců</t>
  </si>
  <si>
    <t>pol. 5021 - ostatní osobní výdaje</t>
  </si>
  <si>
    <t>Fond zaměstnavatele (UZ 00810)</t>
  </si>
  <si>
    <t>pol. 5499 - ostatní neinv.transfery (jubilea)</t>
  </si>
  <si>
    <t>pol. 5024 - odstupné</t>
  </si>
  <si>
    <t>pol. 5031 - povinné pojistné na sociální zabezpečení</t>
  </si>
  <si>
    <t>pol. 5424 - náhrady mezd v době nemoci</t>
  </si>
  <si>
    <t>pol. 5032 - povinné pojistné na zdravotní pojištění</t>
  </si>
  <si>
    <t>pol. 5195 - odvody za neplnění povinnosti zaměstnávat</t>
  </si>
  <si>
    <t xml:space="preserve">                 zdravotně postižené</t>
  </si>
  <si>
    <t>pol. 5169 - nákup služeb j.n.(kulturní činost a zájezdy)</t>
  </si>
  <si>
    <t xml:space="preserve">pol. 5169 - nákup služeb j.n.  </t>
  </si>
  <si>
    <t>pol. 5499 - ostatní  neinv.transfery obyv.j.n. (os.konta)</t>
  </si>
  <si>
    <t>pol. 5660 - neinvestiční půjčky obyvatelstvu</t>
  </si>
  <si>
    <t xml:space="preserve">pol. 5429 - náhrady placené obyvatelstvu </t>
  </si>
  <si>
    <t>6112 - zastupitelstva obcí</t>
  </si>
  <si>
    <t>pol. 5023 - odměny členů zastupitelstva</t>
  </si>
  <si>
    <t>pol. 5499 - ostatní neinv.transfery obyv.j.n.(os.konta)</t>
  </si>
  <si>
    <t>pol. 5137 - drobný hmotný majetek</t>
  </si>
  <si>
    <r>
      <t xml:space="preserve">pol. 5171 - opravy a udržování </t>
    </r>
    <r>
      <rPr>
        <sz val="11"/>
        <color theme="1"/>
        <rFont val="Calibri"/>
        <family val="2"/>
        <charset val="238"/>
        <scheme val="minor"/>
      </rPr>
      <t>(hardware)</t>
    </r>
  </si>
  <si>
    <t>pol. 5172 - programové vybavení</t>
  </si>
  <si>
    <t>pol. 5162 - služby telekomunikací a radiokomunikací</t>
  </si>
  <si>
    <t>pol. 5163 - služby peněžních ústavů</t>
  </si>
  <si>
    <t>Kapitola 10 – pokladní správa</t>
  </si>
  <si>
    <t xml:space="preserve">Běžné výdaje: </t>
  </si>
  <si>
    <t>1003</t>
  </si>
  <si>
    <t>ekonomický odbor ÚMČ</t>
  </si>
  <si>
    <t>bankovní poplatky</t>
  </si>
  <si>
    <t xml:space="preserve">6310 - obecné příjmy a výdaje z fin.operací </t>
  </si>
  <si>
    <t>rezerva na běžné výdaje</t>
  </si>
  <si>
    <t>6409 - ostatní činnost j.n.</t>
  </si>
  <si>
    <t>"povinné ručení" (zákonné pojištění)</t>
  </si>
  <si>
    <t>6320 - pojištění funkčně nespecifikované</t>
  </si>
  <si>
    <t xml:space="preserve">           na vybavení nové třídy</t>
  </si>
  <si>
    <t>pol. 5137 - drobný hmotný majetek-vybavení DSS II</t>
  </si>
  <si>
    <t>věcný dar Policii ČR</t>
  </si>
  <si>
    <t>obnova kamerových systémů</t>
  </si>
  <si>
    <t>výd. spojené se zajišt.svateb (ORG58)</t>
  </si>
  <si>
    <t>pol. 5499 - ostatní neinv.transfery obyv.j.n.</t>
  </si>
  <si>
    <t>webové a mobilní aplikace</t>
  </si>
  <si>
    <t xml:space="preserve">            oprava povrchu hřiště a dětského hřiště</t>
  </si>
  <si>
    <t xml:space="preserve">           na vybavení 4 nových tříd</t>
  </si>
  <si>
    <t xml:space="preserve">           na vybavení půdních prostor</t>
  </si>
  <si>
    <t>ZŠ a MŠ "Na Slovance"</t>
  </si>
  <si>
    <t>616</t>
  </si>
  <si>
    <t>vč. 621</t>
  </si>
  <si>
    <t xml:space="preserve">pol. 5134 - prádlo, oděv, obuv </t>
  </si>
  <si>
    <t>pol. 5142 - realizované kurzovní ztráty</t>
  </si>
  <si>
    <t>pol. 5151 - voda</t>
  </si>
  <si>
    <t>pol. 5152 - pára</t>
  </si>
  <si>
    <t>pol. 5153 - plyn</t>
  </si>
  <si>
    <t>pol. 5156 - pohonné hmoty a maziva</t>
  </si>
  <si>
    <t>pol. 5161 - služby pošty</t>
  </si>
  <si>
    <t>pol. 5169 - nákup služeb j.n.(přísp.na strav.zaměstn.)</t>
  </si>
  <si>
    <t>pol. 5173 - cestovné</t>
  </si>
  <si>
    <t>pol. 5175 - pohoštění</t>
  </si>
  <si>
    <t>pol. 5178 - nájemné za nájem s právem koupě</t>
  </si>
  <si>
    <t>pol. 5179 - ostatní nákupy j.n.</t>
  </si>
  <si>
    <t>soudní poplatky</t>
  </si>
  <si>
    <t>pol. 5192 - poskytnuté neinvest. příspěvky a náhrady</t>
  </si>
  <si>
    <t>pol. 5361 - nákup kolků</t>
  </si>
  <si>
    <t>pol. 5362 - platby daní a poplatků (dálniční známky)</t>
  </si>
  <si>
    <t>pol. 5909 - ostatní výdaje</t>
  </si>
  <si>
    <t>fotokabiny s biometrickými daty</t>
  </si>
  <si>
    <t>na vedení kroniky</t>
  </si>
  <si>
    <t>příspěvek TSK  hl. m. Prahy na bezpečnostní prvky</t>
  </si>
  <si>
    <t>podpora rezidenčních zón</t>
  </si>
  <si>
    <t>odbor kancelář starosty ÚMČ</t>
  </si>
  <si>
    <t>0731</t>
  </si>
  <si>
    <t>1031</t>
  </si>
  <si>
    <t>odbor živnostenský a správních činností ÚMČ</t>
  </si>
  <si>
    <t>0923</t>
  </si>
  <si>
    <t xml:space="preserve">oddělení ICT služeb </t>
  </si>
  <si>
    <t>0931</t>
  </si>
  <si>
    <t xml:space="preserve">oddělení hospodářské správy </t>
  </si>
  <si>
    <t xml:space="preserve">oddělení bezpečnosti a krizového řízení </t>
  </si>
  <si>
    <t>911</t>
  </si>
  <si>
    <t>oddělení hospodářské správy</t>
  </si>
  <si>
    <t>0922</t>
  </si>
  <si>
    <t>odbor právních služeb ÚMČ</t>
  </si>
  <si>
    <t>odbor správy majetku ÚMČ</t>
  </si>
  <si>
    <t>odbor sociálních věcí ÚMČ</t>
  </si>
  <si>
    <t>0824</t>
  </si>
  <si>
    <t>odbor kultury, sportu a komunikace s veřejností ÚMČ</t>
  </si>
  <si>
    <t>oddělení evropských fondů a vnějšího financování</t>
  </si>
  <si>
    <t>monitoring tisku,</t>
  </si>
  <si>
    <t>0524</t>
  </si>
  <si>
    <t>0503</t>
  </si>
  <si>
    <t>0403</t>
  </si>
  <si>
    <t>odbor životního prostředí a speciálních projektů ÚMČ</t>
  </si>
  <si>
    <t>0203</t>
  </si>
  <si>
    <t>0103</t>
  </si>
  <si>
    <t>odbor územního rozvoje a výstavby ÚMČ</t>
  </si>
  <si>
    <t>0104</t>
  </si>
  <si>
    <t>vlastního hospodaření Městské části Praha 8 a příspěvkových právnických osob (organizací)</t>
  </si>
  <si>
    <t xml:space="preserve">                      zřízených Městskou částí Praha 8</t>
  </si>
  <si>
    <t xml:space="preserve">                                         (v tis. Kč)</t>
  </si>
  <si>
    <t>úklid exkrementů</t>
  </si>
  <si>
    <t>komunitní plánování, analýzy a studie</t>
  </si>
  <si>
    <t xml:space="preserve">4379 - ostatní sociální služby </t>
  </si>
  <si>
    <t>otevřený klub MAPA</t>
  </si>
  <si>
    <t>nákup služeb pro jiné odbory</t>
  </si>
  <si>
    <t>implementace bezp. politiky a ISMS</t>
  </si>
  <si>
    <t>oddělení ICT služeb</t>
  </si>
  <si>
    <t>servis kamerových systémů - "Bezpečná OSMIČKA"</t>
  </si>
  <si>
    <t>0603</t>
  </si>
  <si>
    <t>KD Ládví - snížení energetické náročnosti (platby architektům)</t>
  </si>
  <si>
    <t>granty - protidrogová prevence</t>
  </si>
  <si>
    <t>pol. 5222 - neinvestiční transfery spolkům</t>
  </si>
  <si>
    <t>granty - sociální oblast</t>
  </si>
  <si>
    <t>Kapitálové výdaje:</t>
  </si>
  <si>
    <t>Kapitálové výdaje celkem</t>
  </si>
  <si>
    <t>Výdaje celkem</t>
  </si>
  <si>
    <t>Revitalizace veřejného prostranství Karlínské náměstí</t>
  </si>
  <si>
    <t>Rekonstrukce dolní části Thomayerových sadů</t>
  </si>
  <si>
    <t>3745- péče o vzhled obcí a veřejnou zeleň</t>
  </si>
  <si>
    <t>Obnova části Thomayerových sadů před Libeňským zámkem II. etapa</t>
  </si>
  <si>
    <t>Obnova části Thomayerových sadů před Libeňským zámkem</t>
  </si>
  <si>
    <t>PD - úprava pěších cest Thomayerovy sady</t>
  </si>
  <si>
    <t>MŠ Šiškova - průmyslová myčka</t>
  </si>
  <si>
    <t>ZŠ a MŠ P. Strozziho - kuchyňský robot</t>
  </si>
  <si>
    <t>Servisní středisko pro správu svěřeného majetku (SeS) MČ Praha 8</t>
  </si>
  <si>
    <t>ZŠ a MŠ Ústavní - rekonstrukce ŠK a ŠJ</t>
  </si>
  <si>
    <t>3149 - ostat. zařízení související s výchovou a vzděl. ml.</t>
  </si>
  <si>
    <t>ZŠ Lyčkovo nám. - půdní vestavba</t>
  </si>
  <si>
    <t>Pernerova 29 - zřízení 4 tříd pro MŠ</t>
  </si>
  <si>
    <t>MŠ U Sluncové - nástavba třídy vč. PD</t>
  </si>
  <si>
    <t>ZŠ B. Hrabala - výměna oken vč. PD</t>
  </si>
  <si>
    <t>Nákup pozemku (z r. 2014)</t>
  </si>
  <si>
    <t>Centrum Palmovka - výstavba budovy s kancel. a komerčními prostorami</t>
  </si>
  <si>
    <t>včetně správy - kapitálová půjčka</t>
  </si>
  <si>
    <t>3612 - bytové hospodářství</t>
  </si>
  <si>
    <t>Nákup multifunkčních zařízení</t>
  </si>
  <si>
    <t>Obnova stávající výpočetní techniky</t>
  </si>
  <si>
    <t>Licence Microsoft</t>
  </si>
  <si>
    <t>Digitalizace archivních dokumentů - licence</t>
  </si>
  <si>
    <t>Nová spisová služba</t>
  </si>
  <si>
    <t>Licence Documentum</t>
  </si>
  <si>
    <t>Mobilní hlasovací zařízení</t>
  </si>
  <si>
    <t>Virtual Desk Top - 1. etapa</t>
  </si>
  <si>
    <t xml:space="preserve">Kapitálové výdaje </t>
  </si>
  <si>
    <t>odbor sociálních věcí</t>
  </si>
  <si>
    <t>Dům se sociálním bydlením Prosecká</t>
  </si>
  <si>
    <t>Doplatek PD - sníž. energetické náročnosti na budově GC</t>
  </si>
  <si>
    <t xml:space="preserve">Doplatek PD - sníž. ener. náročnosti objektu O.S. FOKUS PRAHA </t>
  </si>
  <si>
    <t>PD na rekonstrukci vstupních prostor polikliniky Mazurská</t>
  </si>
  <si>
    <t>Rekonstrukce vstupních prostor polikliniky Mazurská</t>
  </si>
  <si>
    <t>Regulace vjezdu před poliklinikou Mazurská</t>
  </si>
  <si>
    <t>PD úprava kotelny a ÚV Gerontologického centra</t>
  </si>
  <si>
    <t>PD - rekonstrukce komunikace S. K. Neumanna</t>
  </si>
  <si>
    <t>Rekonstrukce kotelny a ÚT v Gerontologickém centru</t>
  </si>
  <si>
    <t>polikl. Mazurská - PD - rekonstrukce rozvodů vody a kanalizace</t>
  </si>
  <si>
    <t>polikl. Mazurská - rekonstrukce vodoinstalace SV a TUV a kanalizace</t>
  </si>
  <si>
    <t>poliklinika Mazurská - rekonstrukce slaboproudých rozvodů</t>
  </si>
  <si>
    <t>jesle Mirovická - rekonstrukce prádelny</t>
  </si>
  <si>
    <t>Národní kulturní památka Kobyliská střelnice</t>
  </si>
  <si>
    <t>3613 - nebytové hospodářství</t>
  </si>
  <si>
    <t>Technické zhodnocení bytu č. 5, ul. Pod Čimickým hájem 5</t>
  </si>
  <si>
    <t>4344 -  sociální rehabilitace</t>
  </si>
  <si>
    <t>3511- všeobecná ambulantní péče</t>
  </si>
  <si>
    <t>4351 - osobní asistence, pečovatelská služba a podpora</t>
  </si>
  <si>
    <t>Doplnění blade serverů a rekonfigurace</t>
  </si>
  <si>
    <t>Pořízení nástrojů pro bezp. monitorig</t>
  </si>
  <si>
    <r>
      <t xml:space="preserve">                          </t>
    </r>
    <r>
      <rPr>
        <b/>
        <sz val="12"/>
        <rFont val="Arial CE"/>
        <charset val="238"/>
      </rPr>
      <t>Běžné (neinvestiční) a kapitálové (investiční) výdaje</t>
    </r>
  </si>
  <si>
    <t>str. 1/15</t>
  </si>
  <si>
    <t>str. 2/15</t>
  </si>
  <si>
    <t>str. 3/15</t>
  </si>
  <si>
    <t>str. 4/15</t>
  </si>
  <si>
    <t>str. 5/15</t>
  </si>
  <si>
    <t>str. 6/15</t>
  </si>
  <si>
    <t>str. 7/15</t>
  </si>
  <si>
    <t>str. 8/15</t>
  </si>
  <si>
    <t>str. 9/15</t>
  </si>
  <si>
    <t>str. 10/15</t>
  </si>
  <si>
    <t>str. 11/15</t>
  </si>
  <si>
    <t>str. 12/15</t>
  </si>
  <si>
    <t>str. 13/15</t>
  </si>
  <si>
    <t>str. 14/15</t>
  </si>
  <si>
    <t>str. 15/15</t>
  </si>
  <si>
    <t>PD - rekonstrukce objektu tzv. Löwitova mlýna a zámeckého pivovaru</t>
  </si>
  <si>
    <t>PD na revitalizaci veřejného prostranství - Elsnicovo nám.</t>
  </si>
  <si>
    <t>Revitalizace parku na nám. Dr. Václava Holého</t>
  </si>
  <si>
    <t>Revitalizace veřejného prostranství</t>
  </si>
  <si>
    <t>ZŠ Žernosecká - multifunkční tlaková pánev</t>
  </si>
  <si>
    <t>ZŠ Žernosecká - rekonstrukce škol. hřiště - II. etapa</t>
  </si>
  <si>
    <t>MŠ Korycanská - zateplení obvodového pláště</t>
  </si>
  <si>
    <t>MŠ Lešenská - stavební úpravy sociálního zařízení</t>
  </si>
  <si>
    <t>PD Domu sociálních služeb (DSS) II.</t>
  </si>
  <si>
    <t>Výstavba objektu Domu sociálních služeb II.</t>
  </si>
  <si>
    <t>Rozvoj Městského kamerového systému</t>
  </si>
  <si>
    <t>Pořízení bezpečnostních nástrojů na správu sítě</t>
  </si>
  <si>
    <t>Snížení energ. náročnosti na budově ZŠ Hovorčovická</t>
  </si>
  <si>
    <t>Snížení energ. náročnosti na budově MŠ Šiškova</t>
  </si>
  <si>
    <t>Snížení energ. náročnosti na budově MŠ Bojasova</t>
  </si>
  <si>
    <t>Snížení energ. náročnosti na budově MŠ Krynická</t>
  </si>
  <si>
    <t>Přestavba nebytových prostor Libčická 2/333  (lesní školka)</t>
  </si>
  <si>
    <t>pol. 5038 - povinné pojistné na úrazové pojištění</t>
  </si>
  <si>
    <t>Zastupitelstva městské části Praha 8</t>
  </si>
  <si>
    <t xml:space="preserve">ze dne 11. března 2015                                 </t>
  </si>
  <si>
    <t xml:space="preserve">            Rozpočet Městské části Praha 8 na rok 2015</t>
  </si>
  <si>
    <t xml:space="preserve">Schválený </t>
  </si>
  <si>
    <t>rozpočet</t>
  </si>
  <si>
    <t>Rozpočet</t>
  </si>
  <si>
    <t>Příloha č. 3 usnesení č. Usn ZMC 002/2015</t>
  </si>
</sst>
</file>

<file path=xl/styles.xml><?xml version="1.0" encoding="utf-8"?>
<styleSheet xmlns="http://schemas.openxmlformats.org/spreadsheetml/2006/main">
  <fonts count="35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Arial CE"/>
      <charset val="238"/>
    </font>
    <font>
      <b/>
      <sz val="10"/>
      <name val="Arial CE"/>
      <family val="2"/>
      <charset val="238"/>
    </font>
    <font>
      <sz val="8"/>
      <name val="Arial CE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sz val="10"/>
      <color indexed="12"/>
      <name val="Arial CE"/>
      <charset val="238"/>
    </font>
    <font>
      <i/>
      <sz val="10"/>
      <name val="Arial CE"/>
      <charset val="238"/>
    </font>
    <font>
      <sz val="12"/>
      <name val="Arial CE"/>
      <charset val="238"/>
    </font>
    <font>
      <sz val="12"/>
      <color indexed="10"/>
      <name val="Arial CE"/>
      <charset val="238"/>
    </font>
    <font>
      <b/>
      <sz val="11"/>
      <name val="Arial CE"/>
      <charset val="238"/>
    </font>
    <font>
      <b/>
      <sz val="14"/>
      <name val="Arial CE"/>
      <family val="2"/>
      <charset val="238"/>
    </font>
    <font>
      <u/>
      <sz val="10"/>
      <name val="Arial CE"/>
      <family val="2"/>
      <charset val="238"/>
    </font>
    <font>
      <b/>
      <sz val="10"/>
      <color indexed="12"/>
      <name val="Arial CE"/>
      <charset val="238"/>
    </font>
    <font>
      <sz val="10"/>
      <color indexed="12"/>
      <name val="Arial"/>
      <family val="2"/>
      <charset val="238"/>
    </font>
    <font>
      <b/>
      <sz val="12"/>
      <color indexed="12"/>
      <name val="Arial CE"/>
      <charset val="238"/>
    </font>
    <font>
      <sz val="10"/>
      <name val="Arial"/>
      <family val="2"/>
      <charset val="238"/>
    </font>
    <font>
      <sz val="14"/>
      <name val="Arial CE"/>
      <family val="2"/>
      <charset val="238"/>
    </font>
    <font>
      <sz val="12"/>
      <name val="Arial CE"/>
      <family val="2"/>
      <charset val="238"/>
    </font>
    <font>
      <b/>
      <i/>
      <sz val="10"/>
      <name val="Arial CE"/>
      <family val="2"/>
      <charset val="238"/>
    </font>
    <font>
      <b/>
      <i/>
      <sz val="10"/>
      <name val="Arial CE"/>
      <charset val="238"/>
    </font>
    <font>
      <i/>
      <sz val="10"/>
      <name val="Arial CE"/>
      <family val="2"/>
      <charset val="238"/>
    </font>
    <font>
      <i/>
      <sz val="10"/>
      <name val="Arial"/>
      <family val="2"/>
      <charset val="238"/>
    </font>
    <font>
      <sz val="10"/>
      <color indexed="10"/>
      <name val="Arial CE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sz val="10"/>
      <color indexed="10"/>
      <name val="Arial CE"/>
      <family val="2"/>
      <charset val="238"/>
    </font>
    <font>
      <sz val="11"/>
      <name val="Calibri"/>
      <family val="2"/>
      <charset val="238"/>
    </font>
    <font>
      <i/>
      <sz val="11"/>
      <name val="Calibri"/>
      <family val="2"/>
      <charset val="238"/>
    </font>
    <font>
      <u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83">
    <xf numFmtId="0" fontId="0" fillId="0" borderId="0" xfId="0"/>
    <xf numFmtId="0" fontId="6" fillId="0" borderId="0" xfId="1" applyFont="1"/>
    <xf numFmtId="0" fontId="1" fillId="0" borderId="0" xfId="1" applyFont="1" applyBorder="1"/>
    <xf numFmtId="49" fontId="6" fillId="0" borderId="1" xfId="1" applyNumberFormat="1" applyFont="1" applyFill="1" applyBorder="1" applyAlignment="1">
      <alignment horizontal="center"/>
    </xf>
    <xf numFmtId="49" fontId="1" fillId="0" borderId="1" xfId="1" applyNumberFormat="1" applyFont="1" applyFill="1" applyBorder="1" applyAlignment="1">
      <alignment horizontal="center"/>
    </xf>
    <xf numFmtId="0" fontId="1" fillId="0" borderId="2" xfId="1" applyFont="1" applyFill="1" applyBorder="1"/>
    <xf numFmtId="4" fontId="7" fillId="0" borderId="0" xfId="1" applyNumberFormat="1" applyFont="1" applyFill="1" applyBorder="1"/>
    <xf numFmtId="4" fontId="1" fillId="0" borderId="0" xfId="1" applyNumberFormat="1" applyFont="1" applyFill="1" applyBorder="1"/>
    <xf numFmtId="4" fontId="6" fillId="0" borderId="0" xfId="1" applyNumberFormat="1" applyFont="1" applyFill="1" applyBorder="1"/>
    <xf numFmtId="0" fontId="1" fillId="0" borderId="0" xfId="1"/>
    <xf numFmtId="0" fontId="2" fillId="0" borderId="0" xfId="1" applyFont="1" applyAlignment="1">
      <alignment horizontal="left" vertical="center"/>
    </xf>
    <xf numFmtId="0" fontId="12" fillId="0" borderId="0" xfId="1" applyFont="1"/>
    <xf numFmtId="0" fontId="1" fillId="0" borderId="0" xfId="1" applyFont="1" applyAlignment="1">
      <alignment horizontal="left" vertical="center"/>
    </xf>
    <xf numFmtId="0" fontId="1" fillId="0" borderId="0" xfId="1" applyAlignment="1">
      <alignment horizontal="left"/>
    </xf>
    <xf numFmtId="0" fontId="7" fillId="0" borderId="0" xfId="1" applyFont="1" applyBorder="1"/>
    <xf numFmtId="0" fontId="1" fillId="0" borderId="0" xfId="1" applyBorder="1"/>
    <xf numFmtId="0" fontId="1" fillId="0" borderId="0" xfId="1" applyFont="1"/>
    <xf numFmtId="0" fontId="13" fillId="0" borderId="0" xfId="1" applyFont="1" applyBorder="1" applyAlignment="1"/>
    <xf numFmtId="0" fontId="8" fillId="0" borderId="0" xfId="1" applyFont="1" applyBorder="1"/>
    <xf numFmtId="0" fontId="5" fillId="0" borderId="0" xfId="1" applyFont="1" applyBorder="1"/>
    <xf numFmtId="0" fontId="8" fillId="0" borderId="0" xfId="1" applyFont="1"/>
    <xf numFmtId="0" fontId="5" fillId="0" borderId="0" xfId="1" applyFont="1"/>
    <xf numFmtId="0" fontId="14" fillId="0" borderId="0" xfId="1" applyFont="1"/>
    <xf numFmtId="0" fontId="4" fillId="0" borderId="0" xfId="1" applyFont="1" applyAlignment="1">
      <alignment horizontal="right"/>
    </xf>
    <xf numFmtId="0" fontId="3" fillId="0" borderId="3" xfId="1" applyFont="1" applyFill="1" applyBorder="1" applyAlignment="1">
      <alignment horizontal="center"/>
    </xf>
    <xf numFmtId="0" fontId="3" fillId="0" borderId="4" xfId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0" fontId="3" fillId="0" borderId="6" xfId="1" applyFont="1" applyFill="1" applyBorder="1"/>
    <xf numFmtId="0" fontId="3" fillId="0" borderId="6" xfId="1" applyFont="1" applyFill="1" applyBorder="1" applyAlignment="1">
      <alignment horizontal="center"/>
    </xf>
    <xf numFmtId="0" fontId="3" fillId="0" borderId="7" xfId="1" applyFont="1" applyFill="1" applyBorder="1" applyAlignment="1">
      <alignment horizontal="center"/>
    </xf>
    <xf numFmtId="0" fontId="3" fillId="0" borderId="8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49" fontId="3" fillId="0" borderId="9" xfId="1" applyNumberFormat="1" applyFont="1" applyFill="1" applyBorder="1" applyAlignment="1">
      <alignment horizontal="center"/>
    </xf>
    <xf numFmtId="0" fontId="3" fillId="0" borderId="10" xfId="1" applyFont="1" applyFill="1" applyBorder="1" applyAlignment="1">
      <alignment horizontal="center"/>
    </xf>
    <xf numFmtId="0" fontId="3" fillId="0" borderId="11" xfId="1" applyFont="1" applyFill="1" applyBorder="1" applyAlignment="1">
      <alignment horizontal="center"/>
    </xf>
    <xf numFmtId="0" fontId="3" fillId="0" borderId="12" xfId="1" applyFont="1" applyFill="1" applyBorder="1" applyAlignment="1">
      <alignment horizontal="center"/>
    </xf>
    <xf numFmtId="49" fontId="3" fillId="0" borderId="13" xfId="1" applyNumberFormat="1" applyFont="1" applyFill="1" applyBorder="1" applyAlignment="1">
      <alignment horizontal="center"/>
    </xf>
    <xf numFmtId="0" fontId="5" fillId="0" borderId="14" xfId="1" applyFont="1" applyFill="1" applyBorder="1" applyAlignment="1">
      <alignment horizontal="left"/>
    </xf>
    <xf numFmtId="0" fontId="5" fillId="0" borderId="15" xfId="1" applyFont="1" applyFill="1" applyBorder="1" applyAlignment="1">
      <alignment horizontal="center"/>
    </xf>
    <xf numFmtId="0" fontId="5" fillId="0" borderId="16" xfId="1" applyFont="1" applyFill="1" applyBorder="1"/>
    <xf numFmtId="49" fontId="5" fillId="0" borderId="17" xfId="1" applyNumberFormat="1" applyFont="1" applyFill="1" applyBorder="1"/>
    <xf numFmtId="0" fontId="1" fillId="0" borderId="18" xfId="1" applyBorder="1"/>
    <xf numFmtId="0" fontId="7" fillId="0" borderId="14" xfId="1" applyFont="1" applyFill="1" applyBorder="1" applyAlignment="1">
      <alignment horizontal="left"/>
    </xf>
    <xf numFmtId="0" fontId="7" fillId="0" borderId="15" xfId="1" applyFont="1" applyFill="1" applyBorder="1" applyAlignment="1">
      <alignment horizontal="center"/>
    </xf>
    <xf numFmtId="0" fontId="7" fillId="0" borderId="17" xfId="1" applyFont="1" applyFill="1" applyBorder="1"/>
    <xf numFmtId="49" fontId="7" fillId="0" borderId="17" xfId="1" applyNumberFormat="1" applyFont="1" applyFill="1" applyBorder="1"/>
    <xf numFmtId="0" fontId="1" fillId="0" borderId="2" xfId="1" applyFill="1" applyBorder="1"/>
    <xf numFmtId="0" fontId="1" fillId="0" borderId="2" xfId="1" applyBorder="1"/>
    <xf numFmtId="0" fontId="6" fillId="0" borderId="2" xfId="1" applyFont="1" applyFill="1" applyBorder="1" applyAlignment="1">
      <alignment horizontal="left"/>
    </xf>
    <xf numFmtId="0" fontId="1" fillId="0" borderId="19" xfId="1" applyBorder="1"/>
    <xf numFmtId="0" fontId="1" fillId="0" borderId="8" xfId="1" applyFont="1" applyFill="1" applyBorder="1"/>
    <xf numFmtId="49" fontId="6" fillId="0" borderId="14" xfId="1" applyNumberFormat="1" applyFont="1" applyFill="1" applyBorder="1" applyAlignment="1">
      <alignment horizontal="center"/>
    </xf>
    <xf numFmtId="0" fontId="1" fillId="0" borderId="1" xfId="1" applyFont="1" applyFill="1" applyBorder="1"/>
    <xf numFmtId="0" fontId="1" fillId="0" borderId="20" xfId="1" applyFont="1" applyFill="1" applyBorder="1"/>
    <xf numFmtId="49" fontId="1" fillId="0" borderId="21" xfId="1" applyNumberFormat="1" applyFont="1" applyFill="1" applyBorder="1" applyAlignment="1">
      <alignment horizontal="center"/>
    </xf>
    <xf numFmtId="49" fontId="6" fillId="0" borderId="22" xfId="1" applyNumberFormat="1" applyFont="1" applyFill="1" applyBorder="1" applyAlignment="1">
      <alignment horizontal="center"/>
    </xf>
    <xf numFmtId="0" fontId="1" fillId="0" borderId="23" xfId="1" applyBorder="1"/>
    <xf numFmtId="49" fontId="7" fillId="0" borderId="24" xfId="1" applyNumberFormat="1" applyFont="1" applyFill="1" applyBorder="1" applyAlignment="1">
      <alignment horizontal="left"/>
    </xf>
    <xf numFmtId="0" fontId="7" fillId="0" borderId="25" xfId="1" applyFont="1" applyFill="1" applyBorder="1"/>
    <xf numFmtId="0" fontId="7" fillId="0" borderId="26" xfId="1" applyFont="1" applyFill="1" applyBorder="1"/>
    <xf numFmtId="49" fontId="1" fillId="0" borderId="0" xfId="1" applyNumberFormat="1" applyBorder="1" applyAlignment="1">
      <alignment horizontal="center"/>
    </xf>
    <xf numFmtId="49" fontId="8" fillId="0" borderId="0" xfId="1" applyNumberFormat="1" applyFont="1" applyBorder="1" applyAlignment="1">
      <alignment horizontal="left"/>
    </xf>
    <xf numFmtId="49" fontId="3" fillId="0" borderId="27" xfId="1" applyNumberFormat="1" applyFont="1" applyFill="1" applyBorder="1"/>
    <xf numFmtId="0" fontId="1" fillId="0" borderId="28" xfId="1" applyBorder="1"/>
    <xf numFmtId="49" fontId="3" fillId="0" borderId="14" xfId="1" applyNumberFormat="1" applyFont="1" applyFill="1" applyBorder="1" applyAlignment="1">
      <alignment horizontal="center"/>
    </xf>
    <xf numFmtId="0" fontId="3" fillId="0" borderId="8" xfId="1" applyFont="1" applyFill="1" applyBorder="1" applyAlignment="1">
      <alignment horizontal="left"/>
    </xf>
    <xf numFmtId="0" fontId="3" fillId="0" borderId="16" xfId="1" applyFont="1" applyFill="1" applyBorder="1" applyAlignment="1">
      <alignment horizontal="right"/>
    </xf>
    <xf numFmtId="0" fontId="8" fillId="0" borderId="29" xfId="1" applyFont="1" applyFill="1" applyBorder="1"/>
    <xf numFmtId="0" fontId="8" fillId="0" borderId="2" xfId="1" applyFont="1" applyFill="1" applyBorder="1"/>
    <xf numFmtId="0" fontId="8" fillId="0" borderId="19" xfId="1" applyFont="1" applyFill="1" applyBorder="1"/>
    <xf numFmtId="49" fontId="8" fillId="0" borderId="1" xfId="1" applyNumberFormat="1" applyFont="1" applyFill="1" applyBorder="1" applyAlignment="1">
      <alignment horizontal="center"/>
    </xf>
    <xf numFmtId="0" fontId="8" fillId="0" borderId="1" xfId="1" applyFont="1" applyFill="1" applyBorder="1" applyAlignment="1"/>
    <xf numFmtId="49" fontId="8" fillId="0" borderId="2" xfId="1" applyNumberFormat="1" applyFont="1" applyFill="1" applyBorder="1" applyAlignment="1">
      <alignment horizontal="center"/>
    </xf>
    <xf numFmtId="0" fontId="8" fillId="0" borderId="22" xfId="1" applyFont="1" applyFill="1" applyBorder="1" applyAlignment="1"/>
    <xf numFmtId="49" fontId="8" fillId="0" borderId="30" xfId="1" applyNumberFormat="1" applyFont="1" applyFill="1" applyBorder="1" applyAlignment="1">
      <alignment horizontal="center"/>
    </xf>
    <xf numFmtId="0" fontId="8" fillId="0" borderId="30" xfId="1" applyFont="1" applyFill="1" applyBorder="1"/>
    <xf numFmtId="0" fontId="1" fillId="0" borderId="31" xfId="1" applyBorder="1"/>
    <xf numFmtId="49" fontId="3" fillId="0" borderId="1" xfId="1" applyNumberFormat="1" applyFont="1" applyFill="1" applyBorder="1" applyAlignment="1">
      <alignment horizontal="center"/>
    </xf>
    <xf numFmtId="49" fontId="8" fillId="0" borderId="9" xfId="1" applyNumberFormat="1" applyFont="1" applyFill="1" applyBorder="1" applyAlignment="1">
      <alignment horizontal="center"/>
    </xf>
    <xf numFmtId="0" fontId="1" fillId="0" borderId="30" xfId="1" applyFill="1" applyBorder="1"/>
    <xf numFmtId="49" fontId="8" fillId="0" borderId="13" xfId="1" applyNumberFormat="1" applyFont="1" applyFill="1" applyBorder="1" applyAlignment="1">
      <alignment horizontal="center"/>
    </xf>
    <xf numFmtId="0" fontId="8" fillId="0" borderId="13" xfId="1" applyFont="1" applyFill="1" applyBorder="1"/>
    <xf numFmtId="0" fontId="5" fillId="0" borderId="26" xfId="1" applyFont="1" applyFill="1" applyBorder="1"/>
    <xf numFmtId="0" fontId="6" fillId="0" borderId="0" xfId="1" applyFont="1" applyFill="1" applyBorder="1" applyAlignment="1">
      <alignment horizontal="center"/>
    </xf>
    <xf numFmtId="0" fontId="9" fillId="0" borderId="0" xfId="1" applyFont="1" applyBorder="1"/>
    <xf numFmtId="4" fontId="16" fillId="0" borderId="0" xfId="1" applyNumberFormat="1" applyFont="1" applyFill="1" applyBorder="1"/>
    <xf numFmtId="4" fontId="9" fillId="0" borderId="0" xfId="1" applyNumberFormat="1" applyFont="1" applyFill="1" applyBorder="1"/>
    <xf numFmtId="0" fontId="17" fillId="0" borderId="0" xfId="1" applyFont="1" applyBorder="1"/>
    <xf numFmtId="4" fontId="18" fillId="0" borderId="0" xfId="1" applyNumberFormat="1" applyFont="1" applyFill="1" applyBorder="1"/>
    <xf numFmtId="0" fontId="3" fillId="0" borderId="9" xfId="1" applyFont="1" applyFill="1" applyBorder="1" applyAlignment="1">
      <alignment horizontal="center"/>
    </xf>
    <xf numFmtId="0" fontId="3" fillId="0" borderId="13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left"/>
    </xf>
    <xf numFmtId="0" fontId="5" fillId="0" borderId="27" xfId="1" applyFont="1" applyFill="1" applyBorder="1" applyAlignment="1">
      <alignment horizontal="center"/>
    </xf>
    <xf numFmtId="0" fontId="5" fillId="0" borderId="32" xfId="1" applyFont="1" applyFill="1" applyBorder="1"/>
    <xf numFmtId="49" fontId="5" fillId="0" borderId="33" xfId="1" applyNumberFormat="1" applyFont="1" applyFill="1" applyBorder="1"/>
    <xf numFmtId="49" fontId="3" fillId="0" borderId="34" xfId="1" applyNumberFormat="1" applyFont="1" applyFill="1" applyBorder="1" applyAlignment="1">
      <alignment horizontal="left"/>
    </xf>
    <xf numFmtId="49" fontId="8" fillId="0" borderId="20" xfId="1" applyNumberFormat="1" applyFont="1" applyFill="1" applyBorder="1" applyAlignment="1">
      <alignment horizontal="center"/>
    </xf>
    <xf numFmtId="49" fontId="8" fillId="0" borderId="2" xfId="1" applyNumberFormat="1" applyFont="1" applyFill="1" applyBorder="1" applyAlignment="1">
      <alignment horizontal="left"/>
    </xf>
    <xf numFmtId="49" fontId="8" fillId="0" borderId="22" xfId="1" applyNumberFormat="1" applyFont="1" applyFill="1" applyBorder="1" applyAlignment="1">
      <alignment horizontal="center"/>
    </xf>
    <xf numFmtId="49" fontId="8" fillId="0" borderId="14" xfId="1" applyNumberFormat="1" applyFont="1" applyFill="1" applyBorder="1" applyAlignment="1">
      <alignment horizontal="center"/>
    </xf>
    <xf numFmtId="49" fontId="8" fillId="0" borderId="16" xfId="1" applyNumberFormat="1" applyFont="1" applyFill="1" applyBorder="1" applyAlignment="1">
      <alignment horizontal="center"/>
    </xf>
    <xf numFmtId="0" fontId="8" fillId="0" borderId="35" xfId="1" applyFont="1" applyFill="1" applyBorder="1"/>
    <xf numFmtId="49" fontId="8" fillId="0" borderId="10" xfId="1" applyNumberFormat="1" applyFont="1" applyFill="1" applyBorder="1" applyAlignment="1">
      <alignment horizontal="center"/>
    </xf>
    <xf numFmtId="49" fontId="8" fillId="0" borderId="8" xfId="1" applyNumberFormat="1" applyFont="1" applyFill="1" applyBorder="1" applyAlignment="1">
      <alignment horizontal="left"/>
    </xf>
    <xf numFmtId="0" fontId="8" fillId="0" borderId="36" xfId="1" applyFont="1" applyFill="1" applyBorder="1"/>
    <xf numFmtId="0" fontId="5" fillId="0" borderId="37" xfId="1" applyFont="1" applyFill="1" applyBorder="1"/>
    <xf numFmtId="0" fontId="19" fillId="0" borderId="0" xfId="1" applyFont="1" applyBorder="1"/>
    <xf numFmtId="0" fontId="20" fillId="0" borderId="0" xfId="1" applyFont="1"/>
    <xf numFmtId="0" fontId="21" fillId="0" borderId="0" xfId="1" applyFont="1"/>
    <xf numFmtId="4" fontId="1" fillId="0" borderId="0" xfId="1" applyNumberFormat="1"/>
    <xf numFmtId="4" fontId="4" fillId="0" borderId="0" xfId="1" applyNumberFormat="1" applyFont="1" applyAlignment="1">
      <alignment horizontal="right"/>
    </xf>
    <xf numFmtId="0" fontId="3" fillId="0" borderId="3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3" fillId="0" borderId="6" xfId="1" applyFont="1" applyBorder="1"/>
    <xf numFmtId="0" fontId="3" fillId="0" borderId="7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49" fontId="3" fillId="0" borderId="9" xfId="1" applyNumberFormat="1" applyFont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3" fillId="0" borderId="13" xfId="1" applyFont="1" applyBorder="1" applyAlignment="1">
      <alignment horizontal="center"/>
    </xf>
    <xf numFmtId="49" fontId="3" fillId="0" borderId="13" xfId="1" applyNumberFormat="1" applyFont="1" applyBorder="1" applyAlignment="1">
      <alignment horizontal="center"/>
    </xf>
    <xf numFmtId="0" fontId="5" fillId="0" borderId="38" xfId="1" applyFont="1" applyBorder="1" applyAlignment="1">
      <alignment horizontal="left"/>
    </xf>
    <xf numFmtId="0" fontId="5" fillId="0" borderId="15" xfId="1" applyFont="1" applyBorder="1" applyAlignment="1">
      <alignment horizontal="center"/>
    </xf>
    <xf numFmtId="0" fontId="5" fillId="0" borderId="15" xfId="1" applyFont="1" applyBorder="1"/>
    <xf numFmtId="49" fontId="5" fillId="0" borderId="15" xfId="1" applyNumberFormat="1" applyFont="1" applyBorder="1"/>
    <xf numFmtId="0" fontId="1" fillId="0" borderId="39" xfId="1" applyBorder="1"/>
    <xf numFmtId="49" fontId="3" fillId="0" borderId="16" xfId="1" applyNumberFormat="1" applyFont="1" applyFill="1" applyBorder="1" applyAlignment="1">
      <alignment horizontal="left"/>
    </xf>
    <xf numFmtId="0" fontId="3" fillId="0" borderId="16" xfId="1" applyFont="1" applyFill="1" applyBorder="1"/>
    <xf numFmtId="49" fontId="5" fillId="0" borderId="0" xfId="1" applyNumberFormat="1" applyFont="1" applyFill="1" applyBorder="1"/>
    <xf numFmtId="49" fontId="8" fillId="0" borderId="21" xfId="1" applyNumberFormat="1" applyFont="1" applyFill="1" applyBorder="1" applyAlignment="1">
      <alignment horizontal="center"/>
    </xf>
    <xf numFmtId="0" fontId="3" fillId="0" borderId="30" xfId="1" applyFont="1" applyFill="1" applyBorder="1" applyAlignment="1">
      <alignment horizontal="left"/>
    </xf>
    <xf numFmtId="0" fontId="22" fillId="0" borderId="40" xfId="1" applyFont="1" applyFill="1" applyBorder="1"/>
    <xf numFmtId="0" fontId="8" fillId="0" borderId="2" xfId="1" applyNumberFormat="1" applyFont="1" applyFill="1" applyBorder="1" applyAlignment="1">
      <alignment horizontal="left" shrinkToFit="1"/>
    </xf>
    <xf numFmtId="0" fontId="8" fillId="0" borderId="34" xfId="1" applyFont="1" applyFill="1" applyBorder="1"/>
    <xf numFmtId="49" fontId="10" fillId="0" borderId="1" xfId="1" applyNumberFormat="1" applyFont="1" applyFill="1" applyBorder="1" applyAlignment="1">
      <alignment horizontal="center"/>
    </xf>
    <xf numFmtId="49" fontId="10" fillId="0" borderId="20" xfId="1" applyNumberFormat="1" applyFont="1" applyFill="1" applyBorder="1" applyAlignment="1">
      <alignment horizontal="center"/>
    </xf>
    <xf numFmtId="0" fontId="10" fillId="0" borderId="2" xfId="1" applyNumberFormat="1" applyFont="1" applyFill="1" applyBorder="1" applyAlignment="1">
      <alignment horizontal="left" shrinkToFit="1"/>
    </xf>
    <xf numFmtId="0" fontId="10" fillId="0" borderId="34" xfId="1" applyFont="1" applyFill="1" applyBorder="1"/>
    <xf numFmtId="0" fontId="10" fillId="0" borderId="0" xfId="1" applyFont="1"/>
    <xf numFmtId="0" fontId="8" fillId="0" borderId="2" xfId="1" applyNumberFormat="1" applyFont="1" applyFill="1" applyBorder="1" applyAlignment="1">
      <alignment horizontal="left"/>
    </xf>
    <xf numFmtId="0" fontId="10" fillId="0" borderId="2" xfId="1" applyNumberFormat="1" applyFont="1" applyFill="1" applyBorder="1" applyAlignment="1">
      <alignment horizontal="left"/>
    </xf>
    <xf numFmtId="0" fontId="8" fillId="0" borderId="30" xfId="1" applyNumberFormat="1" applyFont="1" applyFill="1" applyBorder="1" applyAlignment="1">
      <alignment horizontal="left"/>
    </xf>
    <xf numFmtId="0" fontId="8" fillId="0" borderId="40" xfId="1" applyFont="1" applyFill="1" applyBorder="1"/>
    <xf numFmtId="49" fontId="8" fillId="0" borderId="41" xfId="1" applyNumberFormat="1" applyFont="1" applyFill="1" applyBorder="1" applyAlignment="1">
      <alignment horizontal="center"/>
    </xf>
    <xf numFmtId="49" fontId="8" fillId="0" borderId="42" xfId="1" applyNumberFormat="1" applyFont="1" applyFill="1" applyBorder="1" applyAlignment="1">
      <alignment horizontal="center"/>
    </xf>
    <xf numFmtId="0" fontId="10" fillId="0" borderId="43" xfId="1" applyNumberFormat="1" applyFont="1" applyFill="1" applyBorder="1" applyAlignment="1">
      <alignment horizontal="left"/>
    </xf>
    <xf numFmtId="0" fontId="8" fillId="0" borderId="44" xfId="1" applyFont="1" applyFill="1" applyBorder="1"/>
    <xf numFmtId="49" fontId="8" fillId="0" borderId="0" xfId="1" applyNumberFormat="1" applyFont="1" applyBorder="1" applyAlignment="1">
      <alignment horizontal="center"/>
    </xf>
    <xf numFmtId="0" fontId="8" fillId="0" borderId="0" xfId="1" applyNumberFormat="1" applyFont="1" applyBorder="1" applyAlignment="1"/>
    <xf numFmtId="0" fontId="24" fillId="0" borderId="0" xfId="1" applyFont="1" applyBorder="1"/>
    <xf numFmtId="0" fontId="3" fillId="0" borderId="11" xfId="1" applyFont="1" applyBorder="1" applyAlignment="1">
      <alignment horizontal="center"/>
    </xf>
    <xf numFmtId="0" fontId="8" fillId="0" borderId="14" xfId="1" applyFont="1" applyFill="1" applyBorder="1" applyAlignment="1">
      <alignment horizontal="center"/>
    </xf>
    <xf numFmtId="0" fontId="8" fillId="0" borderId="17" xfId="1" applyFont="1" applyFill="1" applyBorder="1" applyAlignment="1" applyProtection="1">
      <alignment horizontal="center"/>
      <protection locked="0"/>
    </xf>
    <xf numFmtId="0" fontId="3" fillId="0" borderId="16" xfId="1" applyFont="1" applyFill="1" applyBorder="1" applyAlignment="1">
      <alignment horizontal="left"/>
    </xf>
    <xf numFmtId="0" fontId="22" fillId="0" borderId="17" xfId="1" applyFont="1" applyFill="1" applyBorder="1"/>
    <xf numFmtId="0" fontId="8" fillId="0" borderId="1" xfId="1" applyFont="1" applyFill="1" applyBorder="1" applyAlignment="1">
      <alignment horizontal="center"/>
    </xf>
    <xf numFmtId="49" fontId="8" fillId="0" borderId="20" xfId="1" applyNumberFormat="1" applyFont="1" applyFill="1" applyBorder="1" applyAlignment="1" applyProtection="1">
      <alignment horizontal="center"/>
      <protection locked="0"/>
    </xf>
    <xf numFmtId="0" fontId="1" fillId="0" borderId="0" xfId="1" applyFill="1"/>
    <xf numFmtId="0" fontId="1" fillId="2" borderId="0" xfId="1" applyFill="1"/>
    <xf numFmtId="0" fontId="10" fillId="0" borderId="1" xfId="1" applyFont="1" applyFill="1" applyBorder="1" applyAlignment="1">
      <alignment horizontal="center"/>
    </xf>
    <xf numFmtId="49" fontId="10" fillId="0" borderId="20" xfId="1" applyNumberFormat="1" applyFont="1" applyFill="1" applyBorder="1" applyAlignment="1" applyProtection="1">
      <alignment horizontal="center"/>
      <protection locked="0"/>
    </xf>
    <xf numFmtId="0" fontId="6" fillId="0" borderId="1" xfId="1" applyFont="1" applyFill="1" applyBorder="1" applyAlignment="1">
      <alignment horizontal="center"/>
    </xf>
    <xf numFmtId="0" fontId="8" fillId="0" borderId="2" xfId="1" applyFont="1" applyFill="1" applyBorder="1" applyAlignment="1">
      <alignment horizontal="left"/>
    </xf>
    <xf numFmtId="0" fontId="8" fillId="0" borderId="30" xfId="1" applyFont="1" applyFill="1" applyBorder="1" applyAlignment="1">
      <alignment horizontal="left"/>
    </xf>
    <xf numFmtId="49" fontId="3" fillId="0" borderId="41" xfId="1" applyNumberFormat="1" applyFont="1" applyFill="1" applyBorder="1" applyAlignment="1">
      <alignment horizontal="center"/>
    </xf>
    <xf numFmtId="0" fontId="8" fillId="0" borderId="0" xfId="1" applyFont="1" applyFill="1" applyBorder="1" applyAlignment="1">
      <alignment horizontal="left"/>
    </xf>
    <xf numFmtId="0" fontId="8" fillId="0" borderId="0" xfId="1" applyFont="1" applyFill="1" applyBorder="1"/>
    <xf numFmtId="0" fontId="24" fillId="0" borderId="40" xfId="1" applyFont="1" applyFill="1" applyBorder="1"/>
    <xf numFmtId="49" fontId="8" fillId="0" borderId="30" xfId="1" applyNumberFormat="1" applyFont="1" applyFill="1" applyBorder="1" applyAlignment="1">
      <alignment horizontal="left"/>
    </xf>
    <xf numFmtId="0" fontId="1" fillId="0" borderId="40" xfId="1" applyFont="1" applyFill="1" applyBorder="1"/>
    <xf numFmtId="0" fontId="5" fillId="0" borderId="0" xfId="1" applyFont="1" applyBorder="1" applyAlignment="1"/>
    <xf numFmtId="3" fontId="1" fillId="0" borderId="0" xfId="1" applyNumberFormat="1"/>
    <xf numFmtId="0" fontId="3" fillId="0" borderId="4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49" fontId="3" fillId="0" borderId="8" xfId="1" applyNumberFormat="1" applyFont="1" applyBorder="1" applyAlignment="1">
      <alignment horizontal="center"/>
    </xf>
    <xf numFmtId="49" fontId="3" fillId="0" borderId="11" xfId="1" applyNumberFormat="1" applyFont="1" applyBorder="1" applyAlignment="1">
      <alignment horizontal="center"/>
    </xf>
    <xf numFmtId="0" fontId="5" fillId="0" borderId="16" xfId="1" applyFont="1" applyBorder="1" applyAlignment="1">
      <alignment horizontal="center"/>
    </xf>
    <xf numFmtId="0" fontId="1" fillId="0" borderId="35" xfId="1" applyFont="1" applyFill="1" applyBorder="1"/>
    <xf numFmtId="49" fontId="1" fillId="0" borderId="2" xfId="1" applyNumberFormat="1" applyBorder="1" applyAlignment="1">
      <alignment horizontal="center"/>
    </xf>
    <xf numFmtId="0" fontId="6" fillId="0" borderId="30" xfId="1" applyFont="1" applyFill="1" applyBorder="1" applyAlignment="1">
      <alignment horizontal="left"/>
    </xf>
    <xf numFmtId="0" fontId="23" fillId="0" borderId="45" xfId="1" applyFont="1" applyFill="1" applyBorder="1"/>
    <xf numFmtId="0" fontId="5" fillId="0" borderId="0" xfId="1" applyFont="1" applyBorder="1" applyAlignment="1">
      <alignment horizontal="left"/>
    </xf>
    <xf numFmtId="0" fontId="3" fillId="0" borderId="46" xfId="1" applyFont="1" applyBorder="1" applyAlignment="1">
      <alignment horizontal="center"/>
    </xf>
    <xf numFmtId="0" fontId="21" fillId="0" borderId="15" xfId="1" applyFont="1" applyBorder="1" applyAlignment="1">
      <alignment horizontal="center"/>
    </xf>
    <xf numFmtId="49" fontId="21" fillId="0" borderId="16" xfId="1" applyNumberFormat="1" applyFont="1" applyBorder="1"/>
    <xf numFmtId="0" fontId="3" fillId="0" borderId="2" xfId="1" applyFont="1" applyFill="1" applyBorder="1"/>
    <xf numFmtId="0" fontId="8" fillId="0" borderId="16" xfId="1" applyFont="1" applyFill="1" applyBorder="1" applyAlignment="1">
      <alignment horizontal="center"/>
    </xf>
    <xf numFmtId="0" fontId="8" fillId="0" borderId="16" xfId="1" applyFont="1" applyFill="1" applyBorder="1" applyAlignment="1">
      <alignment horizontal="left"/>
    </xf>
    <xf numFmtId="0" fontId="8" fillId="0" borderId="16" xfId="1" applyFont="1" applyFill="1" applyBorder="1"/>
    <xf numFmtId="49" fontId="8" fillId="0" borderId="2" xfId="1" applyNumberFormat="1" applyFont="1" applyFill="1" applyBorder="1"/>
    <xf numFmtId="49" fontId="22" fillId="0" borderId="14" xfId="1" applyNumberFormat="1" applyFont="1" applyFill="1" applyBorder="1" applyAlignment="1">
      <alignment horizontal="center"/>
    </xf>
    <xf numFmtId="49" fontId="24" fillId="0" borderId="16" xfId="1" applyNumberFormat="1" applyFont="1" applyFill="1" applyBorder="1" applyAlignment="1">
      <alignment horizontal="center"/>
    </xf>
    <xf numFmtId="0" fontId="24" fillId="0" borderId="16" xfId="1" applyFont="1" applyFill="1" applyBorder="1" applyAlignment="1">
      <alignment horizontal="left"/>
    </xf>
    <xf numFmtId="49" fontId="24" fillId="0" borderId="2" xfId="1" applyNumberFormat="1" applyFont="1" applyFill="1" applyBorder="1"/>
    <xf numFmtId="0" fontId="24" fillId="0" borderId="0" xfId="1" applyFont="1"/>
    <xf numFmtId="49" fontId="3" fillId="0" borderId="2" xfId="1" applyNumberFormat="1" applyFont="1" applyFill="1" applyBorder="1" applyAlignment="1">
      <alignment horizontal="left"/>
    </xf>
    <xf numFmtId="0" fontId="24" fillId="0" borderId="2" xfId="1" applyFont="1" applyFill="1" applyBorder="1" applyAlignment="1">
      <alignment horizontal="left"/>
    </xf>
    <xf numFmtId="0" fontId="3" fillId="0" borderId="0" xfId="1" applyFont="1"/>
    <xf numFmtId="0" fontId="8" fillId="0" borderId="9" xfId="1" applyFont="1" applyFill="1" applyBorder="1"/>
    <xf numFmtId="0" fontId="1" fillId="0" borderId="0" xfId="1" applyBorder="1" applyAlignment="1"/>
    <xf numFmtId="0" fontId="3" fillId="0" borderId="4" xfId="1" applyFont="1" applyBorder="1"/>
    <xf numFmtId="0" fontId="5" fillId="0" borderId="35" xfId="1" applyFont="1" applyBorder="1" applyAlignment="1">
      <alignment horizontal="center"/>
    </xf>
    <xf numFmtId="0" fontId="5" fillId="0" borderId="17" xfId="1" applyFont="1" applyBorder="1" applyAlignment="1">
      <alignment horizontal="center"/>
    </xf>
    <xf numFmtId="49" fontId="5" fillId="0" borderId="17" xfId="1" applyNumberFormat="1" applyFont="1" applyBorder="1"/>
    <xf numFmtId="49" fontId="3" fillId="0" borderId="43" xfId="1" applyNumberFormat="1" applyFont="1" applyFill="1" applyBorder="1" applyAlignment="1">
      <alignment horizontal="left"/>
    </xf>
    <xf numFmtId="0" fontId="3" fillId="0" borderId="43" xfId="1" applyFont="1" applyFill="1" applyBorder="1" applyAlignment="1">
      <alignment horizontal="left"/>
    </xf>
    <xf numFmtId="49" fontId="5" fillId="0" borderId="3" xfId="1" applyNumberFormat="1" applyFont="1" applyFill="1" applyBorder="1" applyAlignment="1">
      <alignment horizontal="left"/>
    </xf>
    <xf numFmtId="0" fontId="5" fillId="0" borderId="6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49" fontId="5" fillId="0" borderId="6" xfId="1" applyNumberFormat="1" applyFont="1" applyFill="1" applyBorder="1"/>
    <xf numFmtId="49" fontId="3" fillId="0" borderId="47" xfId="1" applyNumberFormat="1" applyFont="1" applyFill="1" applyBorder="1" applyAlignment="1">
      <alignment horizontal="center"/>
    </xf>
    <xf numFmtId="49" fontId="3" fillId="0" borderId="6" xfId="1" applyNumberFormat="1" applyFont="1" applyFill="1" applyBorder="1" applyAlignment="1">
      <alignment horizontal="left"/>
    </xf>
    <xf numFmtId="0" fontId="3" fillId="0" borderId="4" xfId="1" applyFont="1" applyFill="1" applyBorder="1"/>
    <xf numFmtId="49" fontId="5" fillId="0" borderId="27" xfId="1" applyNumberFormat="1" applyFont="1" applyFill="1" applyBorder="1"/>
    <xf numFmtId="49" fontId="5" fillId="0" borderId="1" xfId="1" applyNumberFormat="1" applyFont="1" applyFill="1" applyBorder="1" applyAlignment="1">
      <alignment horizontal="left"/>
    </xf>
    <xf numFmtId="0" fontId="5" fillId="0" borderId="2" xfId="1" applyFont="1" applyFill="1" applyBorder="1" applyAlignment="1">
      <alignment horizontal="center"/>
    </xf>
    <xf numFmtId="49" fontId="5" fillId="0" borderId="7" xfId="1" applyNumberFormat="1" applyFont="1" applyFill="1" applyBorder="1" applyAlignment="1">
      <alignment horizontal="left"/>
    </xf>
    <xf numFmtId="0" fontId="5" fillId="0" borderId="9" xfId="1" applyFont="1" applyFill="1" applyBorder="1" applyAlignment="1">
      <alignment horizontal="center"/>
    </xf>
    <xf numFmtId="0" fontId="8" fillId="0" borderId="45" xfId="1" applyFont="1" applyFill="1" applyBorder="1"/>
    <xf numFmtId="49" fontId="5" fillId="0" borderId="14" xfId="1" applyNumberFormat="1" applyFont="1" applyFill="1" applyBorder="1" applyAlignment="1">
      <alignment horizontal="left"/>
    </xf>
    <xf numFmtId="0" fontId="8" fillId="0" borderId="17" xfId="1" applyFont="1" applyFill="1" applyBorder="1"/>
    <xf numFmtId="0" fontId="5" fillId="0" borderId="16" xfId="1" applyFont="1" applyFill="1" applyBorder="1" applyAlignment="1">
      <alignment horizontal="center"/>
    </xf>
    <xf numFmtId="49" fontId="8" fillId="0" borderId="46" xfId="1" applyNumberFormat="1" applyFont="1" applyFill="1" applyBorder="1" applyAlignment="1">
      <alignment horizontal="center"/>
    </xf>
    <xf numFmtId="49" fontId="8" fillId="0" borderId="13" xfId="1" applyNumberFormat="1" applyFont="1" applyFill="1" applyBorder="1" applyAlignment="1">
      <alignment horizontal="left"/>
    </xf>
    <xf numFmtId="0" fontId="8" fillId="0" borderId="13" xfId="1" applyFont="1" applyFill="1" applyBorder="1" applyAlignment="1">
      <alignment horizontal="left"/>
    </xf>
    <xf numFmtId="0" fontId="1" fillId="0" borderId="0" xfId="1" applyFont="1" applyAlignment="1">
      <alignment horizontal="right"/>
    </xf>
    <xf numFmtId="0" fontId="1" fillId="0" borderId="0" xfId="1" applyFill="1" applyBorder="1"/>
    <xf numFmtId="0" fontId="17" fillId="0" borderId="0" xfId="1" applyFont="1" applyFill="1" applyBorder="1"/>
    <xf numFmtId="2" fontId="19" fillId="0" borderId="0" xfId="1" applyNumberFormat="1" applyFont="1" applyFill="1" applyBorder="1"/>
    <xf numFmtId="0" fontId="19" fillId="0" borderId="0" xfId="1" applyFont="1" applyFill="1" applyBorder="1"/>
    <xf numFmtId="0" fontId="19" fillId="0" borderId="0" xfId="1" applyFont="1"/>
    <xf numFmtId="0" fontId="8" fillId="0" borderId="6" xfId="1" applyFont="1" applyFill="1" applyBorder="1"/>
    <xf numFmtId="0" fontId="5" fillId="0" borderId="14" xfId="1" applyFont="1" applyFill="1" applyBorder="1"/>
    <xf numFmtId="0" fontId="5" fillId="0" borderId="17" xfId="1" applyFont="1" applyFill="1" applyBorder="1" applyAlignment="1">
      <alignment horizontal="center"/>
    </xf>
    <xf numFmtId="49" fontId="21" fillId="0" borderId="35" xfId="1" applyNumberFormat="1" applyFont="1" applyFill="1" applyBorder="1"/>
    <xf numFmtId="0" fontId="26" fillId="0" borderId="0" xfId="1" applyFont="1"/>
    <xf numFmtId="49" fontId="1" fillId="0" borderId="0" xfId="1" applyNumberFormat="1" applyFont="1" applyFill="1" applyBorder="1" applyAlignment="1">
      <alignment horizontal="center"/>
    </xf>
    <xf numFmtId="49" fontId="1" fillId="0" borderId="0" xfId="1" applyNumberFormat="1" applyFont="1" applyFill="1" applyBorder="1" applyAlignment="1">
      <alignment horizontal="left"/>
    </xf>
    <xf numFmtId="0" fontId="1" fillId="0" borderId="0" xfId="1" applyFont="1" applyFill="1" applyBorder="1" applyAlignment="1">
      <alignment horizontal="left"/>
    </xf>
    <xf numFmtId="0" fontId="10" fillId="0" borderId="0" xfId="1" applyFont="1" applyFill="1" applyBorder="1"/>
    <xf numFmtId="49" fontId="8" fillId="0" borderId="0" xfId="1" applyNumberFormat="1" applyFont="1" applyFill="1" applyBorder="1" applyAlignment="1">
      <alignment horizontal="center"/>
    </xf>
    <xf numFmtId="49" fontId="8" fillId="0" borderId="0" xfId="1" applyNumberFormat="1" applyFont="1" applyFill="1" applyBorder="1" applyAlignment="1">
      <alignment horizontal="left"/>
    </xf>
    <xf numFmtId="0" fontId="24" fillId="0" borderId="0" xfId="1" applyFont="1" applyFill="1" applyBorder="1"/>
    <xf numFmtId="0" fontId="3" fillId="0" borderId="35" xfId="1" applyFont="1" applyFill="1" applyBorder="1"/>
    <xf numFmtId="0" fontId="24" fillId="0" borderId="35" xfId="1" applyFont="1" applyFill="1" applyBorder="1"/>
    <xf numFmtId="49" fontId="5" fillId="0" borderId="35" xfId="1" applyNumberFormat="1" applyFont="1" applyFill="1" applyBorder="1"/>
    <xf numFmtId="0" fontId="6" fillId="0" borderId="35" xfId="1" applyFont="1" applyFill="1" applyBorder="1"/>
    <xf numFmtId="49" fontId="8" fillId="0" borderId="16" xfId="1" applyNumberFormat="1" applyFont="1" applyFill="1" applyBorder="1" applyAlignment="1">
      <alignment horizontal="left"/>
    </xf>
    <xf numFmtId="0" fontId="8" fillId="0" borderId="17" xfId="1" applyFont="1" applyFill="1" applyBorder="1" applyAlignment="1">
      <alignment horizontal="left"/>
    </xf>
    <xf numFmtId="0" fontId="3" fillId="0" borderId="19" xfId="1" applyFont="1" applyFill="1" applyBorder="1"/>
    <xf numFmtId="0" fontId="3" fillId="0" borderId="47" xfId="1" applyFont="1" applyBorder="1" applyAlignment="1">
      <alignment horizontal="center"/>
    </xf>
    <xf numFmtId="0" fontId="3" fillId="0" borderId="29" xfId="1" applyFont="1" applyBorder="1" applyAlignment="1">
      <alignment horizontal="center"/>
    </xf>
    <xf numFmtId="49" fontId="8" fillId="0" borderId="7" xfId="1" applyNumberFormat="1" applyFont="1" applyFill="1" applyBorder="1" applyAlignment="1">
      <alignment horizontal="center"/>
    </xf>
    <xf numFmtId="0" fontId="1" fillId="0" borderId="9" xfId="1" applyFill="1" applyBorder="1"/>
    <xf numFmtId="0" fontId="6" fillId="0" borderId="17" xfId="0" applyFont="1" applyFill="1" applyBorder="1" applyAlignment="1">
      <alignment horizontal="left"/>
    </xf>
    <xf numFmtId="0" fontId="1" fillId="0" borderId="1" xfId="0" applyFont="1" applyFill="1" applyBorder="1"/>
    <xf numFmtId="49" fontId="1" fillId="0" borderId="2" xfId="0" applyNumberFormat="1" applyFont="1" applyFill="1" applyBorder="1" applyAlignment="1">
      <alignment horizontal="center"/>
    </xf>
    <xf numFmtId="0" fontId="1" fillId="0" borderId="2" xfId="0" applyFont="1" applyFill="1" applyBorder="1"/>
    <xf numFmtId="0" fontId="1" fillId="0" borderId="20" xfId="0" applyFont="1" applyFill="1" applyBorder="1" applyAlignment="1">
      <alignment horizontal="left"/>
    </xf>
    <xf numFmtId="0" fontId="10" fillId="0" borderId="20" xfId="0" applyFont="1" applyFill="1" applyBorder="1" applyAlignment="1">
      <alignment horizontal="left"/>
    </xf>
    <xf numFmtId="0" fontId="1" fillId="0" borderId="20" xfId="0" applyFont="1" applyFill="1" applyBorder="1"/>
    <xf numFmtId="0" fontId="10" fillId="0" borderId="20" xfId="0" applyFont="1" applyFill="1" applyBorder="1"/>
    <xf numFmtId="0" fontId="10" fillId="0" borderId="2" xfId="0" applyFont="1" applyFill="1" applyBorder="1"/>
    <xf numFmtId="49" fontId="10" fillId="0" borderId="2" xfId="0" applyNumberFormat="1" applyFont="1" applyFill="1" applyBorder="1"/>
    <xf numFmtId="0" fontId="10" fillId="0" borderId="8" xfId="0" applyFont="1" applyFill="1" applyBorder="1"/>
    <xf numFmtId="0" fontId="10" fillId="0" borderId="2" xfId="0" applyFont="1" applyFill="1" applyBorder="1" applyAlignment="1">
      <alignment horizontal="center"/>
    </xf>
    <xf numFmtId="49" fontId="10" fillId="0" borderId="20" xfId="0" applyNumberFormat="1" applyFont="1" applyFill="1" applyBorder="1"/>
    <xf numFmtId="0" fontId="1" fillId="0" borderId="30" xfId="0" applyFont="1" applyFill="1" applyBorder="1"/>
    <xf numFmtId="49" fontId="10" fillId="0" borderId="35" xfId="0" applyNumberFormat="1" applyFont="1" applyFill="1" applyBorder="1" applyAlignment="1">
      <alignment horizontal="center"/>
    </xf>
    <xf numFmtId="0" fontId="10" fillId="0" borderId="2" xfId="0" applyFont="1" applyFill="1" applyBorder="1" applyAlignment="1">
      <alignment horizontal="left"/>
    </xf>
    <xf numFmtId="0" fontId="10" fillId="0" borderId="19" xfId="0" applyFont="1" applyFill="1" applyBorder="1"/>
    <xf numFmtId="0" fontId="24" fillId="0" borderId="19" xfId="0" applyFont="1" applyFill="1" applyBorder="1"/>
    <xf numFmtId="0" fontId="1" fillId="0" borderId="41" xfId="0" applyFont="1" applyFill="1" applyBorder="1"/>
    <xf numFmtId="0" fontId="10" fillId="0" borderId="43" xfId="0" applyFont="1" applyFill="1" applyBorder="1" applyAlignment="1">
      <alignment horizontal="center"/>
    </xf>
    <xf numFmtId="0" fontId="7" fillId="0" borderId="48" xfId="0" applyFont="1" applyFill="1" applyBorder="1"/>
    <xf numFmtId="49" fontId="3" fillId="0" borderId="14" xfId="0" applyNumberFormat="1" applyFont="1" applyFill="1" applyBorder="1" applyAlignment="1">
      <alignment horizontal="center"/>
    </xf>
    <xf numFmtId="0" fontId="3" fillId="0" borderId="21" xfId="0" applyFont="1" applyFill="1" applyBorder="1"/>
    <xf numFmtId="49" fontId="3" fillId="0" borderId="1" xfId="0" applyNumberFormat="1" applyFont="1" applyFill="1" applyBorder="1" applyAlignment="1">
      <alignment horizontal="center"/>
    </xf>
    <xf numFmtId="0" fontId="3" fillId="0" borderId="49" xfId="0" applyFont="1" applyFill="1" applyBorder="1" applyAlignment="1"/>
    <xf numFmtId="0" fontId="8" fillId="0" borderId="2" xfId="0" applyFont="1" applyFill="1" applyBorder="1"/>
    <xf numFmtId="0" fontId="8" fillId="0" borderId="21" xfId="0" applyFont="1" applyFill="1" applyBorder="1" applyAlignment="1">
      <alignment horizontal="left"/>
    </xf>
    <xf numFmtId="49" fontId="3" fillId="0" borderId="7" xfId="0" applyNumberFormat="1" applyFont="1" applyFill="1" applyBorder="1" applyAlignment="1">
      <alignment horizontal="center"/>
    </xf>
    <xf numFmtId="0" fontId="8" fillId="0" borderId="30" xfId="0" applyFont="1" applyFill="1" applyBorder="1"/>
    <xf numFmtId="49" fontId="3" fillId="0" borderId="22" xfId="0" applyNumberFormat="1" applyFont="1" applyFill="1" applyBorder="1" applyAlignment="1">
      <alignment horizontal="center"/>
    </xf>
    <xf numFmtId="49" fontId="3" fillId="0" borderId="30" xfId="0" applyNumberFormat="1" applyFont="1" applyFill="1" applyBorder="1" applyAlignment="1">
      <alignment horizontal="left"/>
    </xf>
    <xf numFmtId="0" fontId="8" fillId="0" borderId="30" xfId="0" applyFont="1" applyFill="1" applyBorder="1" applyAlignment="1">
      <alignment horizontal="left"/>
    </xf>
    <xf numFmtId="0" fontId="8" fillId="0" borderId="21" xfId="0" applyFont="1" applyFill="1" applyBorder="1"/>
    <xf numFmtId="0" fontId="24" fillId="0" borderId="2" xfId="0" applyFont="1" applyFill="1" applyBorder="1"/>
    <xf numFmtId="0" fontId="24" fillId="0" borderId="16" xfId="0" applyFont="1" applyFill="1" applyBorder="1"/>
    <xf numFmtId="49" fontId="3" fillId="0" borderId="2" xfId="0" applyNumberFormat="1" applyFont="1" applyFill="1" applyBorder="1" applyAlignment="1">
      <alignment horizontal="left"/>
    </xf>
    <xf numFmtId="0" fontId="8" fillId="0" borderId="2" xfId="0" applyFont="1" applyFill="1" applyBorder="1" applyAlignment="1">
      <alignment horizontal="left"/>
    </xf>
    <xf numFmtId="49" fontId="8" fillId="0" borderId="21" xfId="0" applyNumberFormat="1" applyFont="1" applyFill="1" applyBorder="1"/>
    <xf numFmtId="0" fontId="8" fillId="0" borderId="22" xfId="0" applyFont="1" applyFill="1" applyBorder="1"/>
    <xf numFmtId="0" fontId="10" fillId="0" borderId="2" xfId="0" applyFont="1" applyFill="1" applyBorder="1" applyAlignment="1">
      <alignment vertical="center"/>
    </xf>
    <xf numFmtId="0" fontId="10" fillId="0" borderId="16" xfId="0" applyFont="1" applyFill="1" applyBorder="1" applyAlignment="1">
      <alignment vertical="center"/>
    </xf>
    <xf numFmtId="0" fontId="8" fillId="0" borderId="30" xfId="0" applyFont="1" applyFill="1" applyBorder="1" applyAlignment="1">
      <alignment horizontal="center"/>
    </xf>
    <xf numFmtId="0" fontId="5" fillId="0" borderId="48" xfId="0" applyFont="1" applyFill="1" applyBorder="1"/>
    <xf numFmtId="49" fontId="6" fillId="0" borderId="1" xfId="0" applyNumberFormat="1" applyFont="1" applyFill="1" applyBorder="1" applyAlignment="1">
      <alignment horizontal="center"/>
    </xf>
    <xf numFmtId="0" fontId="6" fillId="0" borderId="19" xfId="0" applyFont="1" applyFill="1" applyBorder="1"/>
    <xf numFmtId="49" fontId="1" fillId="0" borderId="1" xfId="0" applyNumberFormat="1" applyFont="1" applyFill="1" applyBorder="1" applyAlignment="1">
      <alignment horizontal="center"/>
    </xf>
    <xf numFmtId="49" fontId="1" fillId="0" borderId="20" xfId="0" applyNumberFormat="1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19" xfId="0" applyFont="1" applyFill="1" applyBorder="1"/>
    <xf numFmtId="49" fontId="10" fillId="0" borderId="22" xfId="0" applyNumberFormat="1" applyFont="1" applyFill="1" applyBorder="1" applyAlignment="1">
      <alignment horizontal="center"/>
    </xf>
    <xf numFmtId="49" fontId="1" fillId="0" borderId="21" xfId="0" applyNumberFormat="1" applyFont="1" applyFill="1" applyBorder="1" applyAlignment="1">
      <alignment horizontal="left"/>
    </xf>
    <xf numFmtId="0" fontId="10" fillId="0" borderId="30" xfId="0" applyFont="1" applyFill="1" applyBorder="1" applyAlignment="1">
      <alignment horizontal="left"/>
    </xf>
    <xf numFmtId="0" fontId="10" fillId="0" borderId="49" xfId="0" applyFont="1" applyFill="1" applyBorder="1"/>
    <xf numFmtId="0" fontId="23" fillId="0" borderId="19" xfId="0" applyFont="1" applyFill="1" applyBorder="1"/>
    <xf numFmtId="49" fontId="1" fillId="0" borderId="2" xfId="0" applyNumberFormat="1" applyFont="1" applyFill="1" applyBorder="1" applyAlignment="1">
      <alignment horizontal="left"/>
    </xf>
    <xf numFmtId="0" fontId="10" fillId="0" borderId="19" xfId="0" applyFont="1" applyFill="1" applyBorder="1" applyAlignment="1">
      <alignment horizontal="left"/>
    </xf>
    <xf numFmtId="0" fontId="1" fillId="0" borderId="16" xfId="0" applyFont="1" applyFill="1" applyBorder="1" applyAlignment="1">
      <alignment horizontal="left"/>
    </xf>
    <xf numFmtId="0" fontId="1" fillId="0" borderId="35" xfId="0" applyFont="1" applyFill="1" applyBorder="1"/>
    <xf numFmtId="0" fontId="6" fillId="0" borderId="20" xfId="0" applyFont="1" applyFill="1" applyBorder="1"/>
    <xf numFmtId="0" fontId="6" fillId="0" borderId="2" xfId="0" applyFont="1" applyFill="1" applyBorder="1"/>
    <xf numFmtId="0" fontId="1" fillId="0" borderId="17" xfId="0" applyFont="1" applyFill="1" applyBorder="1"/>
    <xf numFmtId="49" fontId="1" fillId="0" borderId="34" xfId="0" applyNumberFormat="1" applyFont="1" applyFill="1" applyBorder="1" applyAlignment="1">
      <alignment horizontal="left"/>
    </xf>
    <xf numFmtId="0" fontId="8" fillId="0" borderId="19" xfId="0" applyFont="1" applyFill="1" applyBorder="1"/>
    <xf numFmtId="49" fontId="1" fillId="0" borderId="41" xfId="0" applyNumberFormat="1" applyFont="1" applyFill="1" applyBorder="1" applyAlignment="1">
      <alignment horizontal="center"/>
    </xf>
    <xf numFmtId="49" fontId="1" fillId="0" borderId="43" xfId="0" applyNumberFormat="1" applyFont="1" applyFill="1" applyBorder="1" applyAlignment="1">
      <alignment horizontal="left"/>
    </xf>
    <xf numFmtId="0" fontId="1" fillId="0" borderId="43" xfId="0" applyFont="1" applyFill="1" applyBorder="1" applyAlignment="1">
      <alignment horizontal="left"/>
    </xf>
    <xf numFmtId="49" fontId="27" fillId="0" borderId="20" xfId="1" applyNumberFormat="1" applyFont="1" applyFill="1" applyBorder="1" applyAlignment="1" applyProtection="1">
      <alignment horizontal="center"/>
      <protection locked="0"/>
    </xf>
    <xf numFmtId="0" fontId="27" fillId="0" borderId="2" xfId="1" applyNumberFormat="1" applyFont="1" applyFill="1" applyBorder="1" applyAlignment="1">
      <alignment horizontal="left"/>
    </xf>
    <xf numFmtId="0" fontId="27" fillId="0" borderId="34" xfId="1" applyFont="1" applyFill="1" applyBorder="1"/>
    <xf numFmtId="49" fontId="19" fillId="0" borderId="20" xfId="1" applyNumberFormat="1" applyFont="1" applyFill="1" applyBorder="1" applyAlignment="1" applyProtection="1">
      <alignment horizontal="center"/>
      <protection locked="0"/>
    </xf>
    <xf numFmtId="0" fontId="19" fillId="0" borderId="2" xfId="1" applyNumberFormat="1" applyFont="1" applyFill="1" applyBorder="1" applyAlignment="1">
      <alignment horizontal="left"/>
    </xf>
    <xf numFmtId="0" fontId="25" fillId="0" borderId="34" xfId="1" applyFont="1" applyFill="1" applyBorder="1"/>
    <xf numFmtId="0" fontId="27" fillId="0" borderId="2" xfId="1" applyFont="1" applyFill="1" applyBorder="1"/>
    <xf numFmtId="0" fontId="19" fillId="0" borderId="2" xfId="1" applyFont="1" applyFill="1" applyBorder="1"/>
    <xf numFmtId="0" fontId="19" fillId="0" borderId="34" xfId="1" applyFont="1" applyFill="1" applyBorder="1"/>
    <xf numFmtId="0" fontId="19" fillId="0" borderId="2" xfId="1" applyFont="1" applyFill="1" applyBorder="1" applyAlignment="1">
      <alignment horizontal="left"/>
    </xf>
    <xf numFmtId="0" fontId="25" fillId="0" borderId="15" xfId="1" applyFont="1" applyFill="1" applyBorder="1"/>
    <xf numFmtId="0" fontId="8" fillId="0" borderId="9" xfId="1" applyFont="1" applyFill="1" applyBorder="1" applyAlignment="1">
      <alignment horizontal="left"/>
    </xf>
    <xf numFmtId="0" fontId="3" fillId="0" borderId="35" xfId="0" applyFont="1" applyFill="1" applyBorder="1"/>
    <xf numFmtId="0" fontId="8" fillId="0" borderId="17" xfId="0" applyFont="1" applyFill="1" applyBorder="1"/>
    <xf numFmtId="49" fontId="8" fillId="0" borderId="1" xfId="0" applyNumberFormat="1" applyFont="1" applyFill="1" applyBorder="1" applyAlignment="1">
      <alignment horizontal="center"/>
    </xf>
    <xf numFmtId="0" fontId="8" fillId="0" borderId="0" xfId="0" applyFont="1" applyFill="1" applyBorder="1"/>
    <xf numFmtId="49" fontId="8" fillId="0" borderId="2" xfId="0" applyNumberFormat="1" applyFont="1" applyFill="1" applyBorder="1" applyAlignment="1">
      <alignment horizontal="left"/>
    </xf>
    <xf numFmtId="0" fontId="24" fillId="0" borderId="35" xfId="0" applyFont="1" applyFill="1" applyBorder="1"/>
    <xf numFmtId="0" fontId="24" fillId="0" borderId="19" xfId="0" applyFont="1" applyFill="1" applyBorder="1" applyAlignment="1"/>
    <xf numFmtId="49" fontId="8" fillId="0" borderId="22" xfId="0" applyNumberFormat="1" applyFont="1" applyFill="1" applyBorder="1" applyAlignment="1">
      <alignment horizontal="center"/>
    </xf>
    <xf numFmtId="49" fontId="8" fillId="0" borderId="30" xfId="0" applyNumberFormat="1" applyFont="1" applyFill="1" applyBorder="1" applyAlignment="1">
      <alignment horizontal="left"/>
    </xf>
    <xf numFmtId="0" fontId="24" fillId="0" borderId="30" xfId="0" applyFont="1" applyFill="1" applyBorder="1"/>
    <xf numFmtId="0" fontId="24" fillId="0" borderId="49" xfId="0" applyFont="1" applyFill="1" applyBorder="1"/>
    <xf numFmtId="0" fontId="8" fillId="0" borderId="41" xfId="0" applyFont="1" applyFill="1" applyBorder="1"/>
    <xf numFmtId="0" fontId="8" fillId="0" borderId="43" xfId="0" applyFont="1" applyFill="1" applyBorder="1"/>
    <xf numFmtId="0" fontId="24" fillId="0" borderId="43" xfId="0" applyFont="1" applyFill="1" applyBorder="1"/>
    <xf numFmtId="0" fontId="5" fillId="0" borderId="50" xfId="0" applyFont="1" applyFill="1" applyBorder="1"/>
    <xf numFmtId="49" fontId="10" fillId="0" borderId="1" xfId="0" applyNumberFormat="1" applyFont="1" applyFill="1" applyBorder="1" applyAlignment="1">
      <alignment horizontal="center"/>
    </xf>
    <xf numFmtId="0" fontId="8" fillId="0" borderId="20" xfId="1" applyFont="1" applyFill="1" applyBorder="1"/>
    <xf numFmtId="3" fontId="6" fillId="0" borderId="31" xfId="1" applyNumberFormat="1" applyFont="1" applyFill="1" applyBorder="1"/>
    <xf numFmtId="3" fontId="7" fillId="0" borderId="51" xfId="1" applyNumberFormat="1" applyFont="1" applyFill="1" applyBorder="1"/>
    <xf numFmtId="49" fontId="3" fillId="0" borderId="19" xfId="1" applyNumberFormat="1" applyFont="1" applyFill="1" applyBorder="1" applyAlignment="1">
      <alignment horizontal="left"/>
    </xf>
    <xf numFmtId="49" fontId="3" fillId="0" borderId="20" xfId="1" applyNumberFormat="1" applyFont="1" applyFill="1" applyBorder="1" applyAlignment="1">
      <alignment horizontal="left"/>
    </xf>
    <xf numFmtId="49" fontId="31" fillId="0" borderId="2" xfId="1" applyNumberFormat="1" applyFont="1" applyFill="1" applyBorder="1" applyAlignment="1">
      <alignment horizontal="center"/>
    </xf>
    <xf numFmtId="0" fontId="1" fillId="0" borderId="52" xfId="1" applyBorder="1"/>
    <xf numFmtId="3" fontId="6" fillId="0" borderId="31" xfId="0" applyNumberFormat="1" applyFont="1" applyFill="1" applyBorder="1"/>
    <xf numFmtId="3" fontId="0" fillId="0" borderId="31" xfId="0" applyNumberFormat="1" applyBorder="1"/>
    <xf numFmtId="3" fontId="1" fillId="0" borderId="39" xfId="0" applyNumberFormat="1" applyFont="1" applyBorder="1"/>
    <xf numFmtId="3" fontId="10" fillId="0" borderId="31" xfId="0" applyNumberFormat="1" applyFont="1" applyBorder="1"/>
    <xf numFmtId="3" fontId="10" fillId="0" borderId="31" xfId="0" applyNumberFormat="1" applyFont="1" applyFill="1" applyBorder="1"/>
    <xf numFmtId="3" fontId="1" fillId="0" borderId="31" xfId="0" applyNumberFormat="1" applyFont="1" applyFill="1" applyBorder="1"/>
    <xf numFmtId="3" fontId="1" fillId="0" borderId="39" xfId="0" applyNumberFormat="1" applyFont="1" applyFill="1" applyBorder="1"/>
    <xf numFmtId="3" fontId="5" fillId="0" borderId="51" xfId="0" applyNumberFormat="1" applyFont="1" applyFill="1" applyBorder="1"/>
    <xf numFmtId="0" fontId="3" fillId="0" borderId="2" xfId="0" applyFont="1" applyFill="1" applyBorder="1" applyAlignment="1"/>
    <xf numFmtId="3" fontId="6" fillId="0" borderId="39" xfId="0" applyNumberFormat="1" applyFont="1" applyFill="1" applyBorder="1"/>
    <xf numFmtId="0" fontId="30" fillId="0" borderId="31" xfId="0" applyFont="1" applyBorder="1"/>
    <xf numFmtId="0" fontId="0" fillId="0" borderId="31" xfId="0" applyFill="1" applyBorder="1"/>
    <xf numFmtId="0" fontId="6" fillId="0" borderId="17" xfId="0" applyFont="1" applyFill="1" applyBorder="1"/>
    <xf numFmtId="0" fontId="1" fillId="0" borderId="20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49" fontId="10" fillId="0" borderId="20" xfId="0" applyNumberFormat="1" applyFont="1" applyFill="1" applyBorder="1" applyAlignment="1">
      <alignment horizontal="center"/>
    </xf>
    <xf numFmtId="0" fontId="10" fillId="0" borderId="20" xfId="0" applyFont="1" applyFill="1" applyBorder="1" applyAlignment="1">
      <alignment horizontal="center"/>
    </xf>
    <xf numFmtId="0" fontId="3" fillId="0" borderId="53" xfId="1" applyFont="1" applyFill="1" applyBorder="1" applyAlignment="1">
      <alignment horizontal="center"/>
    </xf>
    <xf numFmtId="3" fontId="3" fillId="0" borderId="28" xfId="0" applyNumberFormat="1" applyFont="1" applyFill="1" applyBorder="1"/>
    <xf numFmtId="3" fontId="3" fillId="0" borderId="39" xfId="0" applyNumberFormat="1" applyFont="1" applyFill="1" applyBorder="1"/>
    <xf numFmtId="3" fontId="8" fillId="0" borderId="31" xfId="0" applyNumberFormat="1" applyFont="1" applyFill="1" applyBorder="1"/>
    <xf numFmtId="0" fontId="0" fillId="0" borderId="23" xfId="0" applyBorder="1"/>
    <xf numFmtId="3" fontId="5" fillId="0" borderId="54" xfId="0" applyNumberFormat="1" applyFont="1" applyFill="1" applyBorder="1"/>
    <xf numFmtId="0" fontId="1" fillId="0" borderId="55" xfId="1" applyBorder="1"/>
    <xf numFmtId="3" fontId="3" fillId="0" borderId="28" xfId="1" applyNumberFormat="1" applyFont="1" applyFill="1" applyBorder="1"/>
    <xf numFmtId="0" fontId="1" fillId="0" borderId="56" xfId="1" applyBorder="1"/>
    <xf numFmtId="3" fontId="1" fillId="0" borderId="39" xfId="1" applyNumberFormat="1" applyBorder="1"/>
    <xf numFmtId="1" fontId="3" fillId="0" borderId="31" xfId="1" applyNumberFormat="1" applyFont="1" applyFill="1" applyBorder="1"/>
    <xf numFmtId="3" fontId="5" fillId="0" borderId="51" xfId="1" applyNumberFormat="1" applyFont="1" applyFill="1" applyBorder="1"/>
    <xf numFmtId="3" fontId="3" fillId="0" borderId="31" xfId="1" applyNumberFormat="1" applyFont="1" applyFill="1" applyBorder="1"/>
    <xf numFmtId="3" fontId="1" fillId="0" borderId="31" xfId="1" applyNumberFormat="1" applyBorder="1"/>
    <xf numFmtId="3" fontId="6" fillId="0" borderId="39" xfId="1" applyNumberFormat="1" applyFont="1" applyFill="1" applyBorder="1"/>
    <xf numFmtId="3" fontId="1" fillId="0" borderId="56" xfId="1" applyNumberFormat="1" applyFill="1" applyBorder="1"/>
    <xf numFmtId="3" fontId="1" fillId="0" borderId="52" xfId="1" applyNumberFormat="1" applyFill="1" applyBorder="1"/>
    <xf numFmtId="3" fontId="1" fillId="0" borderId="39" xfId="1" applyNumberFormat="1" applyFill="1" applyBorder="1"/>
    <xf numFmtId="3" fontId="1" fillId="0" borderId="31" xfId="1" applyNumberFormat="1" applyFill="1" applyBorder="1"/>
    <xf numFmtId="0" fontId="5" fillId="0" borderId="38" xfId="1" applyFont="1" applyBorder="1"/>
    <xf numFmtId="49" fontId="6" fillId="0" borderId="38" xfId="1" applyNumberFormat="1" applyFont="1" applyFill="1" applyBorder="1" applyAlignment="1">
      <alignment horizontal="center"/>
    </xf>
    <xf numFmtId="49" fontId="1" fillId="0" borderId="57" xfId="1" applyNumberFormat="1" applyBorder="1" applyAlignment="1">
      <alignment horizontal="center"/>
    </xf>
    <xf numFmtId="0" fontId="1" fillId="0" borderId="57" xfId="1" applyBorder="1"/>
    <xf numFmtId="0" fontId="1" fillId="0" borderId="58" xfId="1" applyBorder="1"/>
    <xf numFmtId="49" fontId="6" fillId="0" borderId="58" xfId="1" applyNumberFormat="1" applyFont="1" applyFill="1" applyBorder="1" applyAlignment="1">
      <alignment horizontal="center"/>
    </xf>
    <xf numFmtId="0" fontId="1" fillId="0" borderId="58" xfId="1" applyFont="1" applyFill="1" applyBorder="1"/>
    <xf numFmtId="3" fontId="1" fillId="0" borderId="52" xfId="1" applyNumberFormat="1" applyBorder="1"/>
    <xf numFmtId="3" fontId="6" fillId="0" borderId="56" xfId="1" applyNumberFormat="1" applyFont="1" applyFill="1" applyBorder="1"/>
    <xf numFmtId="0" fontId="10" fillId="0" borderId="2" xfId="1" applyFont="1" applyFill="1" applyBorder="1" applyAlignment="1">
      <alignment horizontal="center"/>
    </xf>
    <xf numFmtId="0" fontId="23" fillId="0" borderId="2" xfId="1" applyFont="1" applyFill="1" applyBorder="1"/>
    <xf numFmtId="3" fontId="7" fillId="0" borderId="51" xfId="0" applyNumberFormat="1" applyFont="1" applyFill="1" applyBorder="1"/>
    <xf numFmtId="4" fontId="1" fillId="0" borderId="39" xfId="1" applyNumberFormat="1" applyBorder="1"/>
    <xf numFmtId="3" fontId="3" fillId="0" borderId="31" xfId="1" applyNumberFormat="1" applyFont="1" applyFill="1" applyBorder="1" applyAlignment="1">
      <alignment horizontal="right"/>
    </xf>
    <xf numFmtId="3" fontId="23" fillId="0" borderId="31" xfId="1" applyNumberFormat="1" applyFont="1" applyFill="1" applyBorder="1"/>
    <xf numFmtId="3" fontId="10" fillId="0" borderId="31" xfId="1" applyNumberFormat="1" applyFont="1" applyFill="1" applyBorder="1"/>
    <xf numFmtId="3" fontId="10" fillId="0" borderId="23" xfId="1" applyNumberFormat="1" applyFont="1" applyFill="1" applyBorder="1"/>
    <xf numFmtId="0" fontId="6" fillId="0" borderId="21" xfId="1" applyFont="1" applyFill="1" applyBorder="1" applyAlignment="1">
      <alignment horizontal="left"/>
    </xf>
    <xf numFmtId="49" fontId="3" fillId="0" borderId="9" xfId="1" applyNumberFormat="1" applyFont="1" applyFill="1" applyBorder="1" applyAlignment="1">
      <alignment horizontal="left"/>
    </xf>
    <xf numFmtId="0" fontId="3" fillId="0" borderId="8" xfId="1" applyFont="1" applyFill="1" applyBorder="1"/>
    <xf numFmtId="0" fontId="3" fillId="0" borderId="52" xfId="1" applyFont="1" applyFill="1" applyBorder="1" applyAlignment="1">
      <alignment horizontal="center"/>
    </xf>
    <xf numFmtId="0" fontId="3" fillId="0" borderId="54" xfId="1" applyFont="1" applyFill="1" applyBorder="1" applyAlignment="1">
      <alignment horizontal="center"/>
    </xf>
    <xf numFmtId="49" fontId="3" fillId="0" borderId="58" xfId="1" applyNumberFormat="1" applyFont="1" applyFill="1" applyBorder="1" applyAlignment="1">
      <alignment horizontal="center"/>
    </xf>
    <xf numFmtId="49" fontId="3" fillId="0" borderId="30" xfId="1" applyNumberFormat="1" applyFont="1" applyFill="1" applyBorder="1" applyAlignment="1" applyProtection="1">
      <alignment horizontal="center"/>
      <protection locked="0"/>
    </xf>
    <xf numFmtId="3" fontId="1" fillId="0" borderId="31" xfId="0" applyNumberFormat="1" applyFont="1" applyFill="1" applyBorder="1" applyAlignment="1">
      <alignment horizontal="right"/>
    </xf>
    <xf numFmtId="3" fontId="10" fillId="0" borderId="31" xfId="0" applyNumberFormat="1" applyFont="1" applyFill="1" applyBorder="1" applyAlignment="1">
      <alignment horizontal="right"/>
    </xf>
    <xf numFmtId="3" fontId="23" fillId="0" borderId="31" xfId="0" applyNumberFormat="1" applyFont="1" applyFill="1" applyBorder="1" applyAlignment="1">
      <alignment horizontal="right"/>
    </xf>
    <xf numFmtId="3" fontId="27" fillId="0" borderId="39" xfId="0" applyNumberFormat="1" applyFont="1" applyFill="1" applyBorder="1"/>
    <xf numFmtId="3" fontId="25" fillId="0" borderId="39" xfId="0" applyNumberFormat="1" applyFont="1" applyFill="1" applyBorder="1"/>
    <xf numFmtId="3" fontId="29" fillId="0" borderId="39" xfId="0" applyNumberFormat="1" applyFont="1" applyFill="1" applyBorder="1"/>
    <xf numFmtId="3" fontId="28" fillId="0" borderId="39" xfId="0" applyNumberFormat="1" applyFont="1" applyFill="1" applyBorder="1"/>
    <xf numFmtId="3" fontId="19" fillId="0" borderId="39" xfId="1" applyNumberFormat="1" applyFont="1" applyFill="1" applyBorder="1"/>
    <xf numFmtId="0" fontId="6" fillId="0" borderId="20" xfId="1" applyFont="1" applyFill="1" applyBorder="1" applyAlignment="1">
      <alignment horizontal="left"/>
    </xf>
    <xf numFmtId="49" fontId="8" fillId="0" borderId="8" xfId="1" applyNumberFormat="1" applyFont="1" applyFill="1" applyBorder="1" applyAlignment="1">
      <alignment horizontal="center"/>
    </xf>
    <xf numFmtId="0" fontId="8" fillId="0" borderId="14" xfId="1" applyFont="1" applyFill="1" applyBorder="1" applyAlignment="1"/>
    <xf numFmtId="0" fontId="8" fillId="0" borderId="7" xfId="1" applyFont="1" applyFill="1" applyBorder="1" applyAlignment="1"/>
    <xf numFmtId="0" fontId="10" fillId="0" borderId="0" xfId="1" applyFont="1" applyFill="1"/>
    <xf numFmtId="3" fontId="0" fillId="0" borderId="0" xfId="0" applyNumberFormat="1"/>
    <xf numFmtId="3" fontId="0" fillId="0" borderId="31" xfId="0" applyNumberFormat="1" applyFill="1" applyBorder="1"/>
    <xf numFmtId="0" fontId="1" fillId="0" borderId="19" xfId="1" applyFill="1" applyBorder="1"/>
    <xf numFmtId="0" fontId="1" fillId="0" borderId="56" xfId="1" applyFill="1" applyBorder="1"/>
    <xf numFmtId="0" fontId="6" fillId="0" borderId="0" xfId="1" applyFont="1" applyFill="1"/>
    <xf numFmtId="0" fontId="27" fillId="0" borderId="2" xfId="1" applyFont="1" applyFill="1" applyBorder="1" applyAlignment="1">
      <alignment horizontal="left"/>
    </xf>
    <xf numFmtId="0" fontId="1" fillId="0" borderId="31" xfId="1" applyFill="1" applyBorder="1"/>
    <xf numFmtId="0" fontId="1" fillId="0" borderId="52" xfId="1" applyFill="1" applyBorder="1"/>
    <xf numFmtId="0" fontId="10" fillId="0" borderId="0" xfId="1" applyNumberFormat="1" applyFont="1" applyFill="1" applyBorder="1" applyAlignment="1">
      <alignment horizontal="left"/>
    </xf>
    <xf numFmtId="3" fontId="10" fillId="0" borderId="0" xfId="1" applyNumberFormat="1" applyFont="1" applyFill="1" applyBorder="1"/>
    <xf numFmtId="0" fontId="27" fillId="0" borderId="2" xfId="1" applyFont="1" applyFill="1" applyBorder="1" applyAlignment="1">
      <alignment horizontal="right"/>
    </xf>
    <xf numFmtId="3" fontId="27" fillId="0" borderId="31" xfId="1" applyNumberFormat="1" applyFont="1" applyFill="1" applyBorder="1"/>
    <xf numFmtId="0" fontId="1" fillId="0" borderId="1" xfId="1" applyBorder="1"/>
    <xf numFmtId="4" fontId="4" fillId="0" borderId="0" xfId="1" applyNumberFormat="1" applyFont="1" applyFill="1" applyAlignment="1">
      <alignment horizontal="right"/>
    </xf>
    <xf numFmtId="49" fontId="27" fillId="0" borderId="2" xfId="1" applyNumberFormat="1" applyFont="1" applyFill="1" applyBorder="1" applyAlignment="1">
      <alignment horizontal="left"/>
    </xf>
    <xf numFmtId="3" fontId="27" fillId="0" borderId="39" xfId="1" applyNumberFormat="1" applyFont="1" applyFill="1" applyBorder="1"/>
    <xf numFmtId="0" fontId="10" fillId="0" borderId="31" xfId="0" applyFont="1" applyFill="1" applyBorder="1"/>
    <xf numFmtId="0" fontId="10" fillId="0" borderId="36" xfId="0" applyFont="1" applyFill="1" applyBorder="1"/>
    <xf numFmtId="3" fontId="10" fillId="0" borderId="23" xfId="0" applyNumberFormat="1" applyFont="1" applyFill="1" applyBorder="1"/>
    <xf numFmtId="49" fontId="8" fillId="0" borderId="2" xfId="0" applyNumberFormat="1" applyFont="1" applyFill="1" applyBorder="1"/>
    <xf numFmtId="0" fontId="0" fillId="0" borderId="0" xfId="0" applyFill="1" applyBorder="1"/>
    <xf numFmtId="49" fontId="1" fillId="0" borderId="30" xfId="1" applyNumberFormat="1" applyFont="1" applyFill="1" applyBorder="1"/>
    <xf numFmtId="3" fontId="32" fillId="0" borderId="31" xfId="0" applyNumberFormat="1" applyFont="1" applyFill="1" applyBorder="1"/>
    <xf numFmtId="0" fontId="32" fillId="0" borderId="31" xfId="0" applyFont="1" applyFill="1" applyBorder="1"/>
    <xf numFmtId="49" fontId="8" fillId="0" borderId="20" xfId="1" applyNumberFormat="1" applyFont="1" applyFill="1" applyBorder="1" applyAlignment="1">
      <alignment horizontal="left"/>
    </xf>
    <xf numFmtId="0" fontId="8" fillId="0" borderId="50" xfId="1" applyFont="1" applyFill="1" applyBorder="1"/>
    <xf numFmtId="3" fontId="6" fillId="0" borderId="31" xfId="1" applyNumberFormat="1" applyFont="1" applyFill="1" applyBorder="1" applyAlignment="1">
      <alignment horizontal="right"/>
    </xf>
    <xf numFmtId="0" fontId="30" fillId="0" borderId="31" xfId="0" applyFont="1" applyFill="1" applyBorder="1"/>
    <xf numFmtId="0" fontId="6" fillId="0" borderId="9" xfId="0" applyFont="1" applyFill="1" applyBorder="1" applyAlignment="1">
      <alignment vertical="center"/>
    </xf>
    <xf numFmtId="0" fontId="10" fillId="0" borderId="30" xfId="0" applyFont="1" applyFill="1" applyBorder="1"/>
    <xf numFmtId="3" fontId="6" fillId="0" borderId="31" xfId="1" applyNumberFormat="1" applyFont="1" applyBorder="1"/>
    <xf numFmtId="49" fontId="10" fillId="0" borderId="16" xfId="0" applyNumberFormat="1" applyFont="1" applyFill="1" applyBorder="1"/>
    <xf numFmtId="0" fontId="1" fillId="0" borderId="59" xfId="1" applyBorder="1"/>
    <xf numFmtId="0" fontId="1" fillId="0" borderId="43" xfId="1" applyBorder="1"/>
    <xf numFmtId="3" fontId="10" fillId="0" borderId="0" xfId="1" applyNumberFormat="1" applyFont="1"/>
    <xf numFmtId="49" fontId="10" fillId="0" borderId="17" xfId="0" applyNumberFormat="1" applyFont="1" applyFill="1" applyBorder="1"/>
    <xf numFmtId="3" fontId="33" fillId="0" borderId="39" xfId="0" applyNumberFormat="1" applyFont="1" applyBorder="1"/>
    <xf numFmtId="0" fontId="5" fillId="0" borderId="60" xfId="1" applyFont="1" applyFill="1" applyBorder="1" applyAlignment="1"/>
    <xf numFmtId="0" fontId="5" fillId="0" borderId="24" xfId="1" applyFont="1" applyFill="1" applyBorder="1" applyAlignment="1"/>
    <xf numFmtId="0" fontId="7" fillId="0" borderId="24" xfId="1" applyFont="1" applyBorder="1"/>
    <xf numFmtId="0" fontId="11" fillId="0" borderId="60" xfId="1" applyFont="1" applyBorder="1"/>
    <xf numFmtId="0" fontId="11" fillId="0" borderId="37" xfId="1" applyFont="1" applyBorder="1"/>
    <xf numFmtId="3" fontId="7" fillId="0" borderId="51" xfId="1" applyNumberFormat="1" applyFont="1" applyBorder="1"/>
    <xf numFmtId="0" fontId="3" fillId="0" borderId="9" xfId="1" applyFont="1" applyFill="1" applyBorder="1"/>
    <xf numFmtId="0" fontId="5" fillId="0" borderId="60" xfId="1" applyFont="1" applyFill="1" applyBorder="1"/>
    <xf numFmtId="3" fontId="5" fillId="0" borderId="60" xfId="1" applyNumberFormat="1" applyFont="1" applyFill="1" applyBorder="1"/>
    <xf numFmtId="0" fontId="5" fillId="0" borderId="38" xfId="1" applyFont="1" applyFill="1" applyBorder="1" applyAlignment="1">
      <alignment horizontal="left" vertical="center"/>
    </xf>
    <xf numFmtId="0" fontId="5" fillId="0" borderId="17" xfId="1" applyFont="1" applyFill="1" applyBorder="1" applyAlignment="1">
      <alignment horizontal="left" vertical="center"/>
    </xf>
    <xf numFmtId="49" fontId="3" fillId="0" borderId="16" xfId="1" applyNumberFormat="1" applyFont="1" applyFill="1" applyBorder="1"/>
    <xf numFmtId="0" fontId="5" fillId="0" borderId="2" xfId="1" applyFont="1" applyFill="1" applyBorder="1" applyAlignment="1">
      <alignment horizontal="left" vertical="center"/>
    </xf>
    <xf numFmtId="49" fontId="3" fillId="0" borderId="38" xfId="1" applyNumberFormat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left" vertical="center"/>
    </xf>
    <xf numFmtId="0" fontId="1" fillId="0" borderId="17" xfId="1" applyFont="1" applyFill="1" applyBorder="1" applyAlignment="1">
      <alignment horizontal="left" vertical="center"/>
    </xf>
    <xf numFmtId="49" fontId="1" fillId="0" borderId="16" xfId="1" applyNumberFormat="1" applyFont="1" applyFill="1" applyBorder="1"/>
    <xf numFmtId="3" fontId="6" fillId="0" borderId="39" xfId="1" applyNumberFormat="1" applyFont="1" applyBorder="1"/>
    <xf numFmtId="3" fontId="8" fillId="0" borderId="39" xfId="1" applyNumberFormat="1" applyFont="1" applyBorder="1"/>
    <xf numFmtId="3" fontId="7" fillId="0" borderId="51" xfId="1" applyNumberFormat="1" applyFont="1" applyBorder="1" applyAlignment="1">
      <alignment horizontal="right" vertical="center"/>
    </xf>
    <xf numFmtId="0" fontId="7" fillId="0" borderId="24" xfId="1" applyFont="1" applyBorder="1" applyAlignment="1">
      <alignment horizontal="left" vertical="center"/>
    </xf>
    <xf numFmtId="0" fontId="7" fillId="0" borderId="60" xfId="1" applyFont="1" applyBorder="1"/>
    <xf numFmtId="0" fontId="5" fillId="0" borderId="30" xfId="1" applyFont="1" applyFill="1" applyBorder="1" applyAlignment="1">
      <alignment horizontal="center"/>
    </xf>
    <xf numFmtId="49" fontId="5" fillId="0" borderId="0" xfId="1" applyNumberFormat="1" applyFont="1" applyFill="1" applyBorder="1" applyAlignment="1">
      <alignment horizontal="left"/>
    </xf>
    <xf numFmtId="0" fontId="5" fillId="0" borderId="0" xfId="1" applyFont="1" applyFill="1" applyBorder="1" applyAlignment="1">
      <alignment horizontal="center"/>
    </xf>
    <xf numFmtId="3" fontId="1" fillId="0" borderId="0" xfId="1" applyNumberFormat="1" applyBorder="1"/>
    <xf numFmtId="0" fontId="8" fillId="0" borderId="15" xfId="1" applyFont="1" applyFill="1" applyBorder="1"/>
    <xf numFmtId="49" fontId="5" fillId="0" borderId="29" xfId="1" applyNumberFormat="1" applyFont="1" applyFill="1" applyBorder="1" applyAlignment="1">
      <alignment horizontal="left"/>
    </xf>
    <xf numFmtId="3" fontId="1" fillId="0" borderId="59" xfId="1" applyNumberFormat="1" applyBorder="1"/>
    <xf numFmtId="49" fontId="5" fillId="0" borderId="38" xfId="1" applyNumberFormat="1" applyFont="1" applyFill="1" applyBorder="1" applyAlignment="1">
      <alignment horizontal="left"/>
    </xf>
    <xf numFmtId="3" fontId="1" fillId="0" borderId="18" xfId="1" applyNumberFormat="1" applyBorder="1"/>
    <xf numFmtId="3" fontId="1" fillId="0" borderId="23" xfId="1" applyNumberFormat="1" applyBorder="1"/>
    <xf numFmtId="0" fontId="5" fillId="0" borderId="0" xfId="1" applyFont="1" applyFill="1" applyBorder="1" applyAlignment="1"/>
    <xf numFmtId="0" fontId="5" fillId="0" borderId="0" xfId="1" applyFont="1" applyFill="1" applyBorder="1"/>
    <xf numFmtId="3" fontId="5" fillId="0" borderId="0" xfId="1" applyNumberFormat="1" applyFont="1" applyFill="1" applyBorder="1"/>
    <xf numFmtId="0" fontId="3" fillId="0" borderId="0" xfId="1" applyFont="1" applyFill="1" applyBorder="1"/>
    <xf numFmtId="49" fontId="3" fillId="0" borderId="0" xfId="1" applyNumberFormat="1" applyFont="1" applyFill="1" applyBorder="1" applyAlignment="1">
      <alignment horizontal="center"/>
    </xf>
    <xf numFmtId="49" fontId="3" fillId="0" borderId="0" xfId="1" applyNumberFormat="1" applyFont="1" applyFill="1" applyBorder="1" applyAlignment="1">
      <alignment horizontal="left"/>
    </xf>
    <xf numFmtId="3" fontId="3" fillId="0" borderId="0" xfId="1" applyNumberFormat="1" applyFont="1" applyFill="1" applyBorder="1"/>
    <xf numFmtId="0" fontId="11" fillId="0" borderId="0" xfId="1" applyFont="1" applyBorder="1"/>
    <xf numFmtId="3" fontId="7" fillId="0" borderId="0" xfId="1" applyNumberFormat="1" applyFont="1" applyBorder="1"/>
    <xf numFmtId="3" fontId="1" fillId="0" borderId="31" xfId="0" applyNumberFormat="1" applyFont="1" applyBorder="1"/>
    <xf numFmtId="49" fontId="1" fillId="0" borderId="20" xfId="0" applyNumberFormat="1" applyFont="1" applyFill="1" applyBorder="1" applyAlignment="1">
      <alignment horizontal="center"/>
    </xf>
    <xf numFmtId="0" fontId="1" fillId="0" borderId="19" xfId="0" applyFont="1" applyFill="1" applyBorder="1" applyAlignment="1">
      <alignment horizontal="left"/>
    </xf>
    <xf numFmtId="3" fontId="28" fillId="0" borderId="31" xfId="0" applyNumberFormat="1" applyFont="1" applyFill="1" applyBorder="1"/>
    <xf numFmtId="49" fontId="1" fillId="0" borderId="22" xfId="0" applyNumberFormat="1" applyFont="1" applyFill="1" applyBorder="1" applyAlignment="1">
      <alignment horizontal="center"/>
    </xf>
    <xf numFmtId="0" fontId="1" fillId="0" borderId="30" xfId="0" applyFont="1" applyFill="1" applyBorder="1" applyAlignment="1">
      <alignment horizontal="left"/>
    </xf>
    <xf numFmtId="0" fontId="1" fillId="0" borderId="49" xfId="0" applyFont="1" applyFill="1" applyBorder="1"/>
    <xf numFmtId="3" fontId="1" fillId="0" borderId="56" xfId="0" applyNumberFormat="1" applyFont="1" applyFill="1" applyBorder="1"/>
    <xf numFmtId="49" fontId="7" fillId="0" borderId="24" xfId="0" applyNumberFormat="1" applyFont="1" applyFill="1" applyBorder="1" applyAlignment="1">
      <alignment horizontal="center"/>
    </xf>
    <xf numFmtId="49" fontId="7" fillId="0" borderId="60" xfId="0" applyNumberFormat="1" applyFont="1" applyFill="1" applyBorder="1" applyAlignment="1">
      <alignment horizontal="left"/>
    </xf>
    <xf numFmtId="0" fontId="7" fillId="0" borderId="48" xfId="0" applyFont="1" applyFill="1" applyBorder="1" applyAlignment="1">
      <alignment horizontal="left"/>
    </xf>
    <xf numFmtId="0" fontId="7" fillId="0" borderId="37" xfId="0" applyFont="1" applyFill="1" applyBorder="1"/>
    <xf numFmtId="0" fontId="7" fillId="0" borderId="26" xfId="1" applyFont="1" applyBorder="1"/>
    <xf numFmtId="0" fontId="34" fillId="0" borderId="0" xfId="1" applyFont="1"/>
    <xf numFmtId="49" fontId="6" fillId="0" borderId="7" xfId="1" applyNumberFormat="1" applyFont="1" applyFill="1" applyBorder="1" applyAlignment="1">
      <alignment horizontal="center"/>
    </xf>
    <xf numFmtId="49" fontId="1" fillId="0" borderId="8" xfId="1" applyNumberFormat="1" applyFont="1" applyFill="1" applyBorder="1" applyAlignment="1">
      <alignment horizontal="center"/>
    </xf>
    <xf numFmtId="0" fontId="1" fillId="0" borderId="16" xfId="1" applyFont="1" applyFill="1" applyBorder="1"/>
    <xf numFmtId="0" fontId="1" fillId="0" borderId="30" xfId="1" applyFont="1" applyFill="1" applyBorder="1"/>
    <xf numFmtId="0" fontId="6" fillId="0" borderId="10" xfId="1" applyFont="1" applyFill="1" applyBorder="1"/>
    <xf numFmtId="49" fontId="1" fillId="0" borderId="11" xfId="1" applyNumberFormat="1" applyFont="1" applyFill="1" applyBorder="1" applyAlignment="1">
      <alignment horizontal="center"/>
    </xf>
    <xf numFmtId="0" fontId="9" fillId="0" borderId="13" xfId="1" applyFont="1" applyFill="1" applyBorder="1"/>
    <xf numFmtId="0" fontId="1" fillId="0" borderId="13" xfId="1" applyFont="1" applyFill="1" applyBorder="1"/>
    <xf numFmtId="0" fontId="1" fillId="0" borderId="54" xfId="1" applyBorder="1"/>
    <xf numFmtId="0" fontId="1" fillId="0" borderId="39" xfId="1" applyFill="1" applyBorder="1"/>
    <xf numFmtId="0" fontId="7" fillId="0" borderId="22" xfId="1" applyFont="1" applyFill="1" applyBorder="1" applyAlignment="1">
      <alignment horizontal="left"/>
    </xf>
    <xf numFmtId="0" fontId="7" fillId="0" borderId="40" xfId="1" applyFont="1" applyFill="1" applyBorder="1" applyAlignment="1">
      <alignment horizontal="center"/>
    </xf>
    <xf numFmtId="0" fontId="8" fillId="0" borderId="49" xfId="1" applyFont="1" applyFill="1" applyBorder="1"/>
    <xf numFmtId="49" fontId="3" fillId="0" borderId="29" xfId="1" applyNumberFormat="1" applyFont="1" applyFill="1" applyBorder="1" applyAlignment="1">
      <alignment horizontal="center"/>
    </xf>
    <xf numFmtId="49" fontId="3" fillId="0" borderId="9" xfId="1" applyNumberFormat="1" applyFont="1" applyFill="1" applyBorder="1" applyAlignment="1" applyProtection="1">
      <alignment horizontal="center"/>
      <protection locked="0"/>
    </xf>
    <xf numFmtId="49" fontId="8" fillId="0" borderId="9" xfId="1" applyNumberFormat="1" applyFont="1" applyFill="1" applyBorder="1" applyAlignment="1">
      <alignment horizontal="left"/>
    </xf>
    <xf numFmtId="0" fontId="6" fillId="0" borderId="14" xfId="1" applyFont="1" applyFill="1" applyBorder="1"/>
    <xf numFmtId="49" fontId="1" fillId="0" borderId="17" xfId="1" applyNumberFormat="1" applyFont="1" applyFill="1" applyBorder="1" applyAlignment="1">
      <alignment horizontal="center"/>
    </xf>
    <xf numFmtId="0" fontId="6" fillId="0" borderId="22" xfId="1" applyFont="1" applyFill="1" applyBorder="1"/>
    <xf numFmtId="0" fontId="3" fillId="0" borderId="45" xfId="0" applyFont="1" applyFill="1" applyBorder="1" applyAlignment="1"/>
    <xf numFmtId="0" fontId="8" fillId="0" borderId="16" xfId="0" applyFont="1" applyFill="1" applyBorder="1"/>
    <xf numFmtId="0" fontId="3" fillId="0" borderId="8" xfId="0" applyFont="1" applyFill="1" applyBorder="1"/>
    <xf numFmtId="3" fontId="0" fillId="0" borderId="39" xfId="0" applyNumberFormat="1" applyBorder="1"/>
    <xf numFmtId="3" fontId="28" fillId="0" borderId="56" xfId="0" applyNumberFormat="1" applyFont="1" applyBorder="1"/>
    <xf numFmtId="0" fontId="5" fillId="0" borderId="16" xfId="1" applyFont="1" applyFill="1" applyBorder="1" applyAlignment="1">
      <alignment horizontal="left" vertical="center"/>
    </xf>
    <xf numFmtId="0" fontId="6" fillId="0" borderId="34" xfId="1" applyFont="1" applyFill="1" applyBorder="1" applyAlignment="1">
      <alignment horizontal="left"/>
    </xf>
    <xf numFmtId="0" fontId="6" fillId="0" borderId="20" xfId="1" applyFont="1" applyFill="1" applyBorder="1" applyAlignment="1">
      <alignment horizontal="left"/>
    </xf>
    <xf numFmtId="0" fontId="5" fillId="0" borderId="61" xfId="1" applyFont="1" applyFill="1" applyBorder="1" applyAlignment="1"/>
    <xf numFmtId="0" fontId="5" fillId="0" borderId="62" xfId="1" applyFont="1" applyFill="1" applyBorder="1" applyAlignment="1"/>
    <xf numFmtId="0" fontId="5" fillId="0" borderId="32" xfId="1" applyFont="1" applyFill="1" applyBorder="1" applyAlignment="1"/>
    <xf numFmtId="0" fontId="5" fillId="0" borderId="24" xfId="1" applyFont="1" applyFill="1" applyBorder="1" applyAlignment="1"/>
    <xf numFmtId="0" fontId="5" fillId="0" borderId="60" xfId="1" applyFont="1" applyFill="1" applyBorder="1" applyAlignment="1"/>
    <xf numFmtId="0" fontId="5" fillId="0" borderId="48" xfId="1" applyFont="1" applyFill="1" applyBorder="1" applyAlignment="1"/>
    <xf numFmtId="49" fontId="5" fillId="0" borderId="24" xfId="1" applyNumberFormat="1" applyFont="1" applyFill="1" applyBorder="1" applyAlignment="1">
      <alignment horizontal="left"/>
    </xf>
    <xf numFmtId="0" fontId="5" fillId="0" borderId="61" xfId="1" applyFont="1" applyFill="1" applyBorder="1" applyAlignment="1">
      <alignment horizontal="left" vertical="center"/>
    </xf>
    <xf numFmtId="0" fontId="5" fillId="0" borderId="62" xfId="1" applyFont="1" applyFill="1" applyBorder="1" applyAlignment="1">
      <alignment horizontal="left" vertical="center"/>
    </xf>
    <xf numFmtId="0" fontId="5" fillId="0" borderId="32" xfId="1" applyFont="1" applyFill="1" applyBorder="1" applyAlignment="1">
      <alignment horizontal="left" vertical="center"/>
    </xf>
    <xf numFmtId="0" fontId="3" fillId="0" borderId="19" xfId="1" applyFont="1" applyFill="1" applyBorder="1" applyAlignment="1">
      <alignment horizontal="left"/>
    </xf>
    <xf numFmtId="0" fontId="0" fillId="0" borderId="20" xfId="0" applyBorder="1" applyAlignment="1"/>
    <xf numFmtId="49" fontId="6" fillId="0" borderId="19" xfId="1" applyNumberFormat="1" applyFont="1" applyFill="1" applyBorder="1" applyAlignment="1">
      <alignment horizontal="left"/>
    </xf>
    <xf numFmtId="0" fontId="0" fillId="0" borderId="34" xfId="0" applyBorder="1" applyAlignment="1"/>
    <xf numFmtId="49" fontId="6" fillId="0" borderId="16" xfId="1" applyNumberFormat="1" applyFont="1" applyFill="1" applyBorder="1" applyAlignment="1">
      <alignment horizontal="left"/>
    </xf>
    <xf numFmtId="0" fontId="6" fillId="0" borderId="16" xfId="1" applyFont="1" applyFill="1" applyBorder="1" applyAlignment="1">
      <alignment horizontal="left"/>
    </xf>
    <xf numFmtId="0" fontId="7" fillId="0" borderId="24" xfId="0" applyFont="1" applyFill="1" applyBorder="1" applyAlignment="1"/>
    <xf numFmtId="0" fontId="7" fillId="0" borderId="60" xfId="0" applyFont="1" applyFill="1" applyBorder="1" applyAlignment="1"/>
    <xf numFmtId="0" fontId="7" fillId="0" borderId="48" xfId="0" applyFont="1" applyFill="1" applyBorder="1" applyAlignment="1"/>
    <xf numFmtId="0" fontId="3" fillId="0" borderId="19" xfId="0" applyFont="1" applyFill="1" applyBorder="1" applyAlignment="1"/>
    <xf numFmtId="0" fontId="3" fillId="0" borderId="17" xfId="0" applyFont="1" applyFill="1" applyBorder="1" applyAlignment="1"/>
    <xf numFmtId="0" fontId="5" fillId="0" borderId="24" xfId="0" applyFont="1" applyFill="1" applyBorder="1" applyAlignment="1"/>
    <xf numFmtId="0" fontId="5" fillId="0" borderId="60" xfId="0" applyFont="1" applyFill="1" applyBorder="1" applyAlignment="1"/>
    <xf numFmtId="0" fontId="5" fillId="0" borderId="48" xfId="0" applyFont="1" applyFill="1" applyBorder="1" applyAlignment="1"/>
    <xf numFmtId="0" fontId="5" fillId="0" borderId="0" xfId="1" applyFont="1" applyBorder="1" applyAlignment="1"/>
    <xf numFmtId="49" fontId="3" fillId="0" borderId="19" xfId="1" applyNumberFormat="1" applyFont="1" applyFill="1" applyBorder="1" applyAlignment="1">
      <alignment horizontal="left"/>
    </xf>
    <xf numFmtId="49" fontId="3" fillId="0" borderId="20" xfId="1" applyNumberFormat="1" applyFont="1" applyFill="1" applyBorder="1" applyAlignment="1">
      <alignment horizontal="left"/>
    </xf>
    <xf numFmtId="0" fontId="5" fillId="0" borderId="0" xfId="1" applyFont="1" applyFill="1" applyBorder="1" applyAlignment="1"/>
    <xf numFmtId="0" fontId="5" fillId="0" borderId="46" xfId="0" applyFont="1" applyFill="1" applyBorder="1" applyAlignment="1"/>
    <xf numFmtId="0" fontId="5" fillId="0" borderId="12" xfId="0" applyFont="1" applyFill="1" applyBorder="1" applyAlignment="1"/>
    <xf numFmtId="0" fontId="5" fillId="0" borderId="11" xfId="0" applyFont="1" applyFill="1" applyBorder="1" applyAlignment="1"/>
    <xf numFmtId="0" fontId="6" fillId="0" borderId="34" xfId="0" applyFont="1" applyFill="1" applyBorder="1" applyAlignment="1"/>
    <xf numFmtId="0" fontId="6" fillId="0" borderId="20" xfId="0" applyFont="1" applyFill="1" applyBorder="1" applyAlignment="1"/>
    <xf numFmtId="0" fontId="1" fillId="0" borderId="0" xfId="1" applyBorder="1" applyAlignment="1"/>
  </cellXfs>
  <cellStyles count="2">
    <cellStyle name="Normal" xfId="0" builtinId="0"/>
    <cellStyle name="normální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6"/>
  <sheetViews>
    <sheetView tabSelected="1" zoomScaleNormal="100" workbookViewId="0">
      <selection activeCell="C3" sqref="C3"/>
    </sheetView>
  </sheetViews>
  <sheetFormatPr defaultColWidth="10.5703125" defaultRowHeight="12.75"/>
  <cols>
    <col min="1" max="1" width="8.85546875" style="9" customWidth="1"/>
    <col min="2" max="2" width="10.5703125" style="9" customWidth="1"/>
    <col min="3" max="3" width="33.28515625" style="9" customWidth="1"/>
    <col min="4" max="4" width="39.5703125" style="9" customWidth="1"/>
    <col min="5" max="5" width="17.5703125" style="9" bestFit="1" customWidth="1"/>
    <col min="6" max="254" width="9.140625" style="9" customWidth="1"/>
    <col min="255" max="255" width="8.85546875" style="9" customWidth="1"/>
    <col min="256" max="16384" width="10.5703125" style="9"/>
  </cols>
  <sheetData>
    <row r="1" spans="1:5" ht="15" customHeight="1">
      <c r="E1" s="16" t="s">
        <v>441</v>
      </c>
    </row>
    <row r="2" spans="1:5" ht="17.45" customHeight="1">
      <c r="E2" s="9" t="s">
        <v>435</v>
      </c>
    </row>
    <row r="3" spans="1:5" ht="18" customHeight="1">
      <c r="E3" s="521" t="s">
        <v>436</v>
      </c>
    </row>
    <row r="4" spans="1:5" ht="20.25" customHeight="1"/>
    <row r="5" spans="1:5" ht="16.5" customHeight="1">
      <c r="C5" s="10" t="s">
        <v>437</v>
      </c>
    </row>
    <row r="6" spans="1:5" ht="16.5" customHeight="1">
      <c r="C6" s="10"/>
      <c r="D6" s="11"/>
    </row>
    <row r="7" spans="1:5" ht="18.75" customHeight="1">
      <c r="C7" s="12" t="s">
        <v>401</v>
      </c>
      <c r="D7" s="13"/>
    </row>
    <row r="8" spans="1:5" ht="15.75">
      <c r="A8" s="14" t="s">
        <v>332</v>
      </c>
      <c r="D8" s="14"/>
    </row>
    <row r="9" spans="1:5" ht="15.75">
      <c r="A9" s="15"/>
      <c r="B9" s="2"/>
      <c r="C9" s="14" t="s">
        <v>333</v>
      </c>
      <c r="D9" s="16"/>
    </row>
    <row r="10" spans="1:5" ht="15.75">
      <c r="A10" s="15"/>
      <c r="B10" s="14"/>
      <c r="C10" s="17" t="s">
        <v>334</v>
      </c>
    </row>
    <row r="11" spans="1:5" ht="15.75">
      <c r="A11" s="15"/>
      <c r="B11" s="18"/>
      <c r="C11" s="19"/>
      <c r="D11" s="20"/>
    </row>
    <row r="12" spans="1:5" ht="18.75" thickBot="1">
      <c r="A12" s="21" t="s">
        <v>1</v>
      </c>
      <c r="B12" s="22"/>
      <c r="D12" s="20"/>
      <c r="E12" s="23" t="s">
        <v>402</v>
      </c>
    </row>
    <row r="13" spans="1:5">
      <c r="A13" s="24" t="s">
        <v>2</v>
      </c>
      <c r="B13" s="25" t="s">
        <v>3</v>
      </c>
      <c r="C13" s="26" t="s">
        <v>4</v>
      </c>
      <c r="D13" s="27"/>
      <c r="E13" s="374"/>
    </row>
    <row r="14" spans="1:5" ht="12.75" customHeight="1">
      <c r="A14" s="29" t="s">
        <v>5</v>
      </c>
      <c r="B14" s="30" t="s">
        <v>6</v>
      </c>
      <c r="C14" s="31" t="s">
        <v>7</v>
      </c>
      <c r="D14" s="32" t="s">
        <v>8</v>
      </c>
      <c r="E14" s="413" t="s">
        <v>440</v>
      </c>
    </row>
    <row r="15" spans="1:5" ht="12.75" customHeight="1" thickBot="1">
      <c r="A15" s="33" t="s">
        <v>9</v>
      </c>
      <c r="B15" s="34" t="s">
        <v>10</v>
      </c>
      <c r="C15" s="35"/>
      <c r="D15" s="36"/>
      <c r="E15" s="414" t="s">
        <v>0</v>
      </c>
    </row>
    <row r="16" spans="1:5" ht="15.75">
      <c r="A16" s="37"/>
      <c r="B16" s="38"/>
      <c r="C16" s="39"/>
      <c r="D16" s="40"/>
      <c r="E16" s="127"/>
    </row>
    <row r="17" spans="1:5" ht="15.75">
      <c r="A17" s="42" t="s">
        <v>11</v>
      </c>
      <c r="B17" s="43"/>
      <c r="C17" s="44"/>
      <c r="D17" s="45"/>
      <c r="E17" s="76"/>
    </row>
    <row r="18" spans="1:5" ht="12.75" customHeight="1">
      <c r="A18" s="398" t="s">
        <v>329</v>
      </c>
      <c r="B18" s="48" t="s">
        <v>264</v>
      </c>
      <c r="C18" s="165"/>
      <c r="D18" s="48"/>
      <c r="E18" s="351">
        <f>SUM(E20+E21)</f>
        <v>2000</v>
      </c>
    </row>
    <row r="19" spans="1:5" ht="12.75" customHeight="1">
      <c r="A19" s="3"/>
      <c r="B19" s="48"/>
      <c r="C19" s="181" t="s">
        <v>322</v>
      </c>
      <c r="D19" s="48"/>
      <c r="E19" s="351"/>
    </row>
    <row r="20" spans="1:5" ht="12.75" customHeight="1">
      <c r="A20" s="532"/>
      <c r="B20" s="533"/>
      <c r="C20" s="525" t="s">
        <v>12</v>
      </c>
      <c r="D20" s="525" t="s">
        <v>13</v>
      </c>
      <c r="E20" s="389">
        <v>2000</v>
      </c>
    </row>
    <row r="21" spans="1:5" ht="12.75" customHeight="1">
      <c r="A21" s="42"/>
      <c r="B21" s="43"/>
      <c r="C21" s="524" t="s">
        <v>14</v>
      </c>
      <c r="D21" s="524"/>
      <c r="E21" s="531"/>
    </row>
    <row r="22" spans="1:5" ht="15.75">
      <c r="A22" s="42"/>
      <c r="B22" s="43"/>
      <c r="C22" s="5"/>
      <c r="D22" s="50"/>
      <c r="E22" s="436"/>
    </row>
    <row r="23" spans="1:5">
      <c r="A23" s="51" t="s">
        <v>15</v>
      </c>
      <c r="B23" s="547" t="s">
        <v>330</v>
      </c>
      <c r="C23" s="547"/>
      <c r="D23" s="548"/>
      <c r="E23" s="456">
        <f>SUM(E24:E26)</f>
        <v>1400</v>
      </c>
    </row>
    <row r="24" spans="1:5">
      <c r="A24" s="52"/>
      <c r="B24" s="53"/>
      <c r="C24" s="5" t="s">
        <v>16</v>
      </c>
      <c r="D24" s="5" t="s">
        <v>13</v>
      </c>
      <c r="E24" s="436">
        <v>500</v>
      </c>
    </row>
    <row r="25" spans="1:5">
      <c r="A25" s="4"/>
      <c r="B25" s="53"/>
      <c r="C25" s="5" t="s">
        <v>17</v>
      </c>
      <c r="D25" s="5" t="s">
        <v>13</v>
      </c>
      <c r="E25" s="436">
        <v>800</v>
      </c>
    </row>
    <row r="26" spans="1:5">
      <c r="A26" s="4"/>
      <c r="B26" s="53"/>
      <c r="C26" s="5" t="s">
        <v>18</v>
      </c>
      <c r="D26" s="5" t="s">
        <v>13</v>
      </c>
      <c r="E26" s="76">
        <v>100</v>
      </c>
    </row>
    <row r="27" spans="1:5">
      <c r="A27" s="4"/>
      <c r="B27" s="5"/>
      <c r="C27" s="5"/>
      <c r="D27" s="5"/>
      <c r="E27" s="76"/>
    </row>
    <row r="28" spans="1:5">
      <c r="A28" s="3" t="s">
        <v>331</v>
      </c>
      <c r="B28" s="411" t="s">
        <v>318</v>
      </c>
      <c r="C28" s="412"/>
      <c r="D28" s="5"/>
      <c r="E28" s="351">
        <f>SUM(E29:E34)</f>
        <v>180</v>
      </c>
    </row>
    <row r="29" spans="1:5">
      <c r="A29" s="540"/>
      <c r="B29" s="54"/>
      <c r="C29" s="525" t="s">
        <v>19</v>
      </c>
      <c r="D29" s="525" t="s">
        <v>20</v>
      </c>
      <c r="E29" s="382">
        <v>30</v>
      </c>
    </row>
    <row r="30" spans="1:5">
      <c r="A30" s="538"/>
      <c r="B30" s="539"/>
      <c r="C30" s="524"/>
      <c r="D30" s="524" t="s">
        <v>21</v>
      </c>
      <c r="E30" s="127"/>
    </row>
    <row r="31" spans="1:5">
      <c r="A31" s="55"/>
      <c r="B31" s="54"/>
      <c r="C31" s="525" t="s">
        <v>22</v>
      </c>
      <c r="D31" s="525" t="s">
        <v>20</v>
      </c>
      <c r="E31" s="382">
        <v>50</v>
      </c>
    </row>
    <row r="32" spans="1:5">
      <c r="A32" s="522"/>
      <c r="B32" s="523"/>
      <c r="C32" s="524" t="s">
        <v>23</v>
      </c>
      <c r="D32" s="524" t="s">
        <v>21</v>
      </c>
      <c r="E32" s="127"/>
    </row>
    <row r="33" spans="1:5">
      <c r="A33" s="55"/>
      <c r="B33" s="54"/>
      <c r="C33" s="525" t="s">
        <v>24</v>
      </c>
      <c r="D33" s="525" t="s">
        <v>20</v>
      </c>
      <c r="E33" s="382">
        <v>100</v>
      </c>
    </row>
    <row r="34" spans="1:5" ht="13.5" thickBot="1">
      <c r="A34" s="526"/>
      <c r="B34" s="527"/>
      <c r="C34" s="528"/>
      <c r="D34" s="529" t="s">
        <v>21</v>
      </c>
      <c r="E34" s="530"/>
    </row>
    <row r="35" spans="1:5" ht="16.5" thickBot="1">
      <c r="A35" s="57" t="s">
        <v>25</v>
      </c>
      <c r="B35" s="58"/>
      <c r="C35" s="59"/>
      <c r="D35" s="59"/>
      <c r="E35" s="352">
        <f>E23+E28+E18</f>
        <v>3580</v>
      </c>
    </row>
    <row r="36" spans="1:5">
      <c r="A36" s="60"/>
      <c r="B36" s="15"/>
      <c r="C36" s="61"/>
      <c r="D36" s="15"/>
    </row>
  </sheetData>
  <mergeCells count="1">
    <mergeCell ref="B23:D23"/>
  </mergeCells>
  <phoneticPr fontId="0" type="noConversion"/>
  <printOptions horizontalCentered="1"/>
  <pageMargins left="0.39370078740157483" right="0.39370078740157483" top="0" bottom="0" header="0" footer="0"/>
  <pageSetup paperSize="9" scale="85" orientation="landscape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05"/>
  <sheetViews>
    <sheetView zoomScaleNormal="100" workbookViewId="0">
      <selection activeCell="C24" sqref="C24"/>
    </sheetView>
  </sheetViews>
  <sheetFormatPr defaultColWidth="10.42578125" defaultRowHeight="12.75"/>
  <cols>
    <col min="1" max="1" width="9.85546875" style="9" customWidth="1"/>
    <col min="2" max="2" width="10.42578125" style="9" customWidth="1"/>
    <col min="3" max="3" width="58.28515625" style="9" customWidth="1"/>
    <col min="4" max="4" width="46.140625" style="9" customWidth="1"/>
    <col min="5" max="5" width="17.5703125" style="9" bestFit="1" customWidth="1"/>
    <col min="6" max="254" width="9.140625" style="9" customWidth="1"/>
    <col min="255" max="255" width="9.85546875" style="9" customWidth="1"/>
    <col min="256" max="16384" width="10.42578125" style="9"/>
  </cols>
  <sheetData>
    <row r="3" spans="1:5" ht="15.75">
      <c r="A3" s="21" t="s">
        <v>26</v>
      </c>
      <c r="D3" s="20"/>
    </row>
    <row r="4" spans="1:5" ht="13.5" thickBot="1">
      <c r="D4" s="20" t="s">
        <v>27</v>
      </c>
      <c r="E4" s="23" t="s">
        <v>403</v>
      </c>
    </row>
    <row r="5" spans="1:5">
      <c r="A5" s="24" t="s">
        <v>2</v>
      </c>
      <c r="B5" s="25" t="s">
        <v>3</v>
      </c>
      <c r="C5" s="28" t="s">
        <v>4</v>
      </c>
      <c r="D5" s="27"/>
      <c r="E5" s="374"/>
    </row>
    <row r="6" spans="1:5" ht="14.25" customHeight="1">
      <c r="A6" s="29" t="s">
        <v>5</v>
      </c>
      <c r="B6" s="30" t="s">
        <v>6</v>
      </c>
      <c r="C6" s="89" t="s">
        <v>7</v>
      </c>
      <c r="D6" s="32" t="s">
        <v>8</v>
      </c>
      <c r="E6" s="413" t="s">
        <v>440</v>
      </c>
    </row>
    <row r="7" spans="1:5" ht="13.5" thickBot="1">
      <c r="A7" s="33" t="s">
        <v>9</v>
      </c>
      <c r="B7" s="34" t="s">
        <v>10</v>
      </c>
      <c r="C7" s="90"/>
      <c r="D7" s="36"/>
      <c r="E7" s="414" t="s">
        <v>0</v>
      </c>
    </row>
    <row r="8" spans="1:5" ht="15.75">
      <c r="A8" s="549" t="s">
        <v>11</v>
      </c>
      <c r="B8" s="550"/>
      <c r="C8" s="551"/>
      <c r="D8" s="62"/>
      <c r="E8" s="63"/>
    </row>
    <row r="9" spans="1:5">
      <c r="A9" s="64" t="s">
        <v>28</v>
      </c>
      <c r="B9" s="65" t="s">
        <v>327</v>
      </c>
      <c r="C9" s="66"/>
      <c r="D9" s="66"/>
      <c r="E9" s="406">
        <f>SUM(E10:E17)</f>
        <v>55901</v>
      </c>
    </row>
    <row r="10" spans="1:5">
      <c r="A10" s="67"/>
      <c r="B10" s="68"/>
      <c r="C10" s="68" t="s">
        <v>29</v>
      </c>
      <c r="D10" s="68" t="s">
        <v>30</v>
      </c>
      <c r="E10" s="392">
        <v>4600</v>
      </c>
    </row>
    <row r="11" spans="1:5">
      <c r="A11" s="70"/>
      <c r="B11" s="68"/>
      <c r="C11" s="68" t="s">
        <v>335</v>
      </c>
      <c r="D11" s="68" t="s">
        <v>31</v>
      </c>
      <c r="E11" s="392">
        <v>6101</v>
      </c>
    </row>
    <row r="12" spans="1:5">
      <c r="A12" s="70"/>
      <c r="B12" s="68"/>
      <c r="C12" s="68" t="s">
        <v>32</v>
      </c>
      <c r="D12" s="68" t="s">
        <v>33</v>
      </c>
      <c r="E12" s="392">
        <v>200</v>
      </c>
    </row>
    <row r="13" spans="1:5">
      <c r="A13" s="70"/>
      <c r="B13" s="68"/>
      <c r="C13" s="68" t="s">
        <v>34</v>
      </c>
      <c r="D13" s="68" t="s">
        <v>35</v>
      </c>
      <c r="E13" s="392">
        <v>1000</v>
      </c>
    </row>
    <row r="14" spans="1:5">
      <c r="A14" s="71"/>
      <c r="B14" s="72"/>
      <c r="C14" s="68" t="s">
        <v>36</v>
      </c>
      <c r="D14" s="68" t="s">
        <v>37</v>
      </c>
      <c r="E14" s="392">
        <v>40000</v>
      </c>
    </row>
    <row r="15" spans="1:5">
      <c r="A15" s="73"/>
      <c r="B15" s="74"/>
      <c r="C15" s="75"/>
      <c r="D15" s="75"/>
      <c r="E15" s="392"/>
    </row>
    <row r="16" spans="1:5">
      <c r="A16" s="73"/>
      <c r="B16" s="74"/>
      <c r="C16" s="75"/>
      <c r="D16" s="75"/>
      <c r="E16" s="392"/>
    </row>
    <row r="17" spans="1:5">
      <c r="A17" s="73"/>
      <c r="B17" s="74"/>
      <c r="C17" s="75" t="s">
        <v>38</v>
      </c>
      <c r="D17" s="75" t="s">
        <v>39</v>
      </c>
      <c r="E17" s="392">
        <v>4000</v>
      </c>
    </row>
    <row r="18" spans="1:5">
      <c r="A18" s="71"/>
      <c r="B18" s="74"/>
      <c r="C18" s="75"/>
      <c r="D18" s="75"/>
      <c r="E18" s="76"/>
    </row>
    <row r="19" spans="1:5">
      <c r="A19" s="398" t="s">
        <v>328</v>
      </c>
      <c r="B19" s="48" t="s">
        <v>264</v>
      </c>
      <c r="C19" s="165"/>
      <c r="D19" s="425"/>
      <c r="E19" s="351">
        <f>E22</f>
        <v>250</v>
      </c>
    </row>
    <row r="20" spans="1:5">
      <c r="A20" s="3"/>
      <c r="B20" s="425"/>
      <c r="C20" s="181" t="s">
        <v>322</v>
      </c>
      <c r="D20" s="410"/>
      <c r="E20" s="401"/>
    </row>
    <row r="21" spans="1:5">
      <c r="A21" s="428"/>
      <c r="B21" s="426"/>
      <c r="C21" s="79" t="s">
        <v>420</v>
      </c>
      <c r="D21" s="79"/>
      <c r="E21" s="382"/>
    </row>
    <row r="22" spans="1:5" ht="13.5" thickBot="1">
      <c r="A22" s="427"/>
      <c r="B22" s="426"/>
      <c r="C22" s="200" t="s">
        <v>40</v>
      </c>
      <c r="D22" s="255" t="s">
        <v>37</v>
      </c>
      <c r="E22" s="356">
        <v>250</v>
      </c>
    </row>
    <row r="23" spans="1:5" ht="16.5" thickBot="1">
      <c r="A23" s="552" t="s">
        <v>25</v>
      </c>
      <c r="B23" s="553"/>
      <c r="C23" s="554"/>
      <c r="D23" s="82"/>
      <c r="E23" s="385">
        <f>E9+E19</f>
        <v>56151</v>
      </c>
    </row>
    <row r="24" spans="1:5" ht="16.5" thickBot="1">
      <c r="A24" s="467"/>
      <c r="B24" s="467"/>
      <c r="C24" s="467"/>
      <c r="D24" s="474"/>
      <c r="E24" s="475"/>
    </row>
    <row r="25" spans="1:5">
      <c r="A25" s="29" t="s">
        <v>2</v>
      </c>
      <c r="B25" s="30" t="s">
        <v>3</v>
      </c>
      <c r="C25" s="89" t="s">
        <v>4</v>
      </c>
      <c r="D25" s="473"/>
      <c r="E25" s="413" t="s">
        <v>438</v>
      </c>
    </row>
    <row r="26" spans="1:5">
      <c r="A26" s="29" t="s">
        <v>5</v>
      </c>
      <c r="B26" s="30" t="s">
        <v>6</v>
      </c>
      <c r="C26" s="89" t="s">
        <v>7</v>
      </c>
      <c r="D26" s="32" t="s">
        <v>8</v>
      </c>
      <c r="E26" s="413" t="s">
        <v>439</v>
      </c>
    </row>
    <row r="27" spans="1:5" ht="13.5" thickBot="1">
      <c r="A27" s="33" t="s">
        <v>9</v>
      </c>
      <c r="B27" s="34" t="s">
        <v>10</v>
      </c>
      <c r="C27" s="90"/>
      <c r="D27" s="36"/>
      <c r="E27" s="414" t="s">
        <v>0</v>
      </c>
    </row>
    <row r="28" spans="1:5" ht="15.75">
      <c r="A28" s="549" t="s">
        <v>348</v>
      </c>
      <c r="B28" s="550"/>
      <c r="C28" s="551"/>
      <c r="D28" s="62"/>
      <c r="E28" s="63"/>
    </row>
    <row r="29" spans="1:5">
      <c r="A29" s="64" t="s">
        <v>28</v>
      </c>
      <c r="B29" s="65" t="s">
        <v>327</v>
      </c>
      <c r="C29" s="66"/>
      <c r="D29" s="66"/>
      <c r="E29" s="406">
        <f>SUM(E30:E35)</f>
        <v>20308</v>
      </c>
    </row>
    <row r="30" spans="1:5">
      <c r="A30" s="67"/>
      <c r="B30" s="68"/>
      <c r="C30" s="68" t="s">
        <v>352</v>
      </c>
      <c r="D30" s="68" t="s">
        <v>353</v>
      </c>
      <c r="E30" s="392">
        <v>9204</v>
      </c>
    </row>
    <row r="31" spans="1:5">
      <c r="A31" s="70"/>
      <c r="B31" s="68"/>
      <c r="C31" s="68" t="s">
        <v>418</v>
      </c>
      <c r="D31" s="68" t="s">
        <v>37</v>
      </c>
      <c r="E31" s="392">
        <v>3000</v>
      </c>
    </row>
    <row r="32" spans="1:5">
      <c r="A32" s="70"/>
      <c r="B32" s="68"/>
      <c r="C32" s="68" t="s">
        <v>354</v>
      </c>
      <c r="D32" s="68" t="s">
        <v>37</v>
      </c>
      <c r="E32" s="392">
        <v>1031</v>
      </c>
    </row>
    <row r="33" spans="1:6">
      <c r="A33" s="70"/>
      <c r="B33" s="68"/>
      <c r="C33" s="68" t="s">
        <v>419</v>
      </c>
      <c r="D33" s="68" t="s">
        <v>37</v>
      </c>
      <c r="E33" s="392">
        <v>6000</v>
      </c>
    </row>
    <row r="34" spans="1:6">
      <c r="A34" s="71"/>
      <c r="B34" s="72"/>
      <c r="C34" s="68" t="s">
        <v>355</v>
      </c>
      <c r="D34" s="68" t="s">
        <v>37</v>
      </c>
      <c r="E34" s="392">
        <v>522</v>
      </c>
    </row>
    <row r="35" spans="1:6">
      <c r="A35" s="73"/>
      <c r="B35" s="74"/>
      <c r="C35" s="75" t="s">
        <v>356</v>
      </c>
      <c r="D35" s="75" t="s">
        <v>37</v>
      </c>
      <c r="E35" s="392">
        <v>551</v>
      </c>
    </row>
    <row r="36" spans="1:6">
      <c r="A36" s="71"/>
      <c r="B36" s="74"/>
      <c r="C36" s="75"/>
      <c r="D36" s="75"/>
      <c r="E36" s="76"/>
    </row>
    <row r="37" spans="1:6">
      <c r="A37" s="398" t="s">
        <v>328</v>
      </c>
      <c r="B37" s="48" t="s">
        <v>264</v>
      </c>
      <c r="C37" s="165"/>
      <c r="D37" s="425"/>
      <c r="E37" s="351">
        <f>E39</f>
        <v>51297</v>
      </c>
    </row>
    <row r="38" spans="1:6">
      <c r="A38" s="3"/>
      <c r="B38" s="425"/>
      <c r="C38" s="181" t="s">
        <v>322</v>
      </c>
      <c r="D38" s="48"/>
      <c r="E38" s="351"/>
    </row>
    <row r="39" spans="1:6" ht="13.5" thickBot="1">
      <c r="A39" s="427"/>
      <c r="B39" s="426"/>
      <c r="C39" s="79" t="s">
        <v>351</v>
      </c>
      <c r="D39" s="255" t="s">
        <v>37</v>
      </c>
      <c r="E39" s="400">
        <v>51297</v>
      </c>
    </row>
    <row r="40" spans="1:6" ht="16.5" thickBot="1">
      <c r="A40" s="552" t="s">
        <v>349</v>
      </c>
      <c r="B40" s="553"/>
      <c r="C40" s="554"/>
      <c r="D40" s="82"/>
      <c r="E40" s="385">
        <f>E29+E37</f>
        <v>71605</v>
      </c>
    </row>
    <row r="41" spans="1:6" ht="13.5" thickBot="1"/>
    <row r="42" spans="1:6" ht="16.5" thickBot="1">
      <c r="A42" s="469" t="s">
        <v>350</v>
      </c>
      <c r="B42" s="470"/>
      <c r="C42" s="471"/>
      <c r="D42" s="471"/>
      <c r="E42" s="472">
        <f>E23+E40</f>
        <v>127756</v>
      </c>
      <c r="F42" s="15"/>
    </row>
    <row r="55" spans="6:6">
      <c r="F55" s="31"/>
    </row>
    <row r="56" spans="6:6">
      <c r="F56" s="83"/>
    </row>
    <row r="57" spans="6:6">
      <c r="F57" s="31"/>
    </row>
    <row r="58" spans="6:6">
      <c r="F58" s="84"/>
    </row>
    <row r="59" spans="6:6">
      <c r="F59" s="8"/>
    </row>
    <row r="60" spans="6:6">
      <c r="F60" s="8"/>
    </row>
    <row r="61" spans="6:6">
      <c r="F61" s="8"/>
    </row>
    <row r="62" spans="6:6">
      <c r="F62" s="8"/>
    </row>
    <row r="63" spans="6:6">
      <c r="F63" s="8"/>
    </row>
    <row r="64" spans="6:6">
      <c r="F64" s="8"/>
    </row>
    <row r="65" spans="6:6">
      <c r="F65" s="8"/>
    </row>
    <row r="66" spans="6:6">
      <c r="F66" s="8"/>
    </row>
    <row r="67" spans="6:6">
      <c r="F67" s="8"/>
    </row>
    <row r="68" spans="6:6">
      <c r="F68" s="8"/>
    </row>
    <row r="69" spans="6:6">
      <c r="F69" s="8"/>
    </row>
    <row r="70" spans="6:6">
      <c r="F70" s="8"/>
    </row>
    <row r="71" spans="6:6">
      <c r="F71" s="8"/>
    </row>
    <row r="72" spans="6:6">
      <c r="F72" s="8"/>
    </row>
    <row r="73" spans="6:6">
      <c r="F73" s="8"/>
    </row>
    <row r="74" spans="6:6">
      <c r="F74" s="7"/>
    </row>
    <row r="75" spans="6:6">
      <c r="F75" s="7"/>
    </row>
    <row r="76" spans="6:6">
      <c r="F76" s="7"/>
    </row>
    <row r="77" spans="6:6">
      <c r="F77" s="7"/>
    </row>
    <row r="78" spans="6:6">
      <c r="F78" s="7"/>
    </row>
    <row r="79" spans="6:6">
      <c r="F79" s="7"/>
    </row>
    <row r="80" spans="6:6">
      <c r="F80" s="7"/>
    </row>
    <row r="81" spans="6:6">
      <c r="F81" s="7"/>
    </row>
    <row r="82" spans="6:6">
      <c r="F82" s="7"/>
    </row>
    <row r="83" spans="6:6">
      <c r="F83" s="7"/>
    </row>
    <row r="84" spans="6:6">
      <c r="F84" s="7"/>
    </row>
    <row r="85" spans="6:6">
      <c r="F85" s="7"/>
    </row>
    <row r="86" spans="6:6">
      <c r="F86" s="7"/>
    </row>
    <row r="87" spans="6:6">
      <c r="F87" s="7"/>
    </row>
    <row r="88" spans="6:6">
      <c r="F88" s="7"/>
    </row>
    <row r="89" spans="6:6">
      <c r="F89" s="7"/>
    </row>
    <row r="90" spans="6:6">
      <c r="F90" s="7"/>
    </row>
    <row r="91" spans="6:6">
      <c r="F91" s="7"/>
    </row>
    <row r="92" spans="6:6">
      <c r="F92" s="7"/>
    </row>
    <row r="93" spans="6:6">
      <c r="F93" s="7"/>
    </row>
    <row r="94" spans="6:6">
      <c r="F94" s="7"/>
    </row>
    <row r="95" spans="6:6">
      <c r="F95" s="7"/>
    </row>
    <row r="96" spans="6:6">
      <c r="F96" s="7"/>
    </row>
    <row r="97" spans="6:6">
      <c r="F97" s="7"/>
    </row>
    <row r="98" spans="6:6">
      <c r="F98" s="7"/>
    </row>
    <row r="99" spans="6:6">
      <c r="F99" s="7"/>
    </row>
    <row r="100" spans="6:6">
      <c r="F100" s="85"/>
    </row>
    <row r="101" spans="6:6">
      <c r="F101" s="86"/>
    </row>
    <row r="102" spans="6:6">
      <c r="F102" s="87"/>
    </row>
    <row r="103" spans="6:6" ht="15.75">
      <c r="F103" s="88"/>
    </row>
    <row r="104" spans="6:6">
      <c r="F104" s="87"/>
    </row>
    <row r="105" spans="6:6" ht="15.75">
      <c r="F105" s="88"/>
    </row>
  </sheetData>
  <mergeCells count="4">
    <mergeCell ref="A8:C8"/>
    <mergeCell ref="A23:C23"/>
    <mergeCell ref="A28:C28"/>
    <mergeCell ref="A40:C40"/>
  </mergeCells>
  <phoneticPr fontId="0" type="noConversion"/>
  <printOptions horizontalCentered="1"/>
  <pageMargins left="0.17" right="0.39370078740157483" top="0" bottom="0" header="0" footer="0"/>
  <pageSetup paperSize="9" scale="85" orientation="landscape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F42"/>
  <sheetViews>
    <sheetView zoomScaleNormal="100" workbookViewId="0">
      <selection activeCell="C7" sqref="C7"/>
    </sheetView>
  </sheetViews>
  <sheetFormatPr defaultColWidth="9.7109375" defaultRowHeight="12.75"/>
  <cols>
    <col min="1" max="1" width="9.140625" style="9" customWidth="1"/>
    <col min="2" max="2" width="7.5703125" style="9" customWidth="1"/>
    <col min="3" max="3" width="57.5703125" style="9" customWidth="1"/>
    <col min="4" max="4" width="40.140625" style="9" customWidth="1"/>
    <col min="5" max="5" width="17.5703125" style="9" bestFit="1" customWidth="1"/>
    <col min="6" max="255" width="9.140625" style="9" customWidth="1"/>
    <col min="256" max="16384" width="9.7109375" style="9"/>
  </cols>
  <sheetData>
    <row r="2" spans="1:6" ht="16.5" customHeight="1"/>
    <row r="3" spans="1:6" ht="18">
      <c r="C3" s="22"/>
    </row>
    <row r="4" spans="1:6" ht="15.75">
      <c r="A4" s="21" t="s">
        <v>42</v>
      </c>
    </row>
    <row r="5" spans="1:6" ht="16.5" thickBot="1">
      <c r="B5" s="21"/>
      <c r="E5" s="23" t="s">
        <v>404</v>
      </c>
    </row>
    <row r="6" spans="1:6">
      <c r="A6" s="24" t="s">
        <v>2</v>
      </c>
      <c r="B6" s="25" t="s">
        <v>3</v>
      </c>
      <c r="C6" s="28" t="s">
        <v>4</v>
      </c>
      <c r="D6" s="28"/>
      <c r="E6" s="374"/>
    </row>
    <row r="7" spans="1:6">
      <c r="A7" s="29" t="s">
        <v>5</v>
      </c>
      <c r="B7" s="30" t="s">
        <v>6</v>
      </c>
      <c r="C7" s="89" t="s">
        <v>7</v>
      </c>
      <c r="D7" s="32" t="s">
        <v>8</v>
      </c>
      <c r="E7" s="413" t="s">
        <v>440</v>
      </c>
    </row>
    <row r="8" spans="1:6" ht="13.5" thickBot="1">
      <c r="A8" s="33" t="s">
        <v>9</v>
      </c>
      <c r="B8" s="34" t="s">
        <v>10</v>
      </c>
      <c r="C8" s="90"/>
      <c r="D8" s="36"/>
      <c r="E8" s="414" t="s">
        <v>0</v>
      </c>
    </row>
    <row r="9" spans="1:6" ht="15.75">
      <c r="A9" s="91" t="s">
        <v>11</v>
      </c>
      <c r="B9" s="92"/>
      <c r="C9" s="93"/>
      <c r="D9" s="94"/>
      <c r="E9" s="63"/>
    </row>
    <row r="10" spans="1:6">
      <c r="A10" s="77" t="s">
        <v>43</v>
      </c>
      <c r="B10" s="353" t="s">
        <v>44</v>
      </c>
      <c r="C10" s="354"/>
      <c r="D10" s="95"/>
      <c r="E10" s="386">
        <f>SUM(E11:E19)</f>
        <v>33705</v>
      </c>
      <c r="F10" s="159"/>
    </row>
    <row r="11" spans="1:6">
      <c r="A11" s="70"/>
      <c r="B11" s="96"/>
      <c r="C11" s="454" t="s">
        <v>45</v>
      </c>
      <c r="D11" s="69" t="s">
        <v>46</v>
      </c>
      <c r="E11" s="392">
        <v>11105</v>
      </c>
      <c r="F11" s="159"/>
    </row>
    <row r="12" spans="1:6">
      <c r="A12" s="70"/>
      <c r="B12" s="72"/>
      <c r="C12" s="97"/>
      <c r="D12" s="69"/>
      <c r="E12" s="436"/>
      <c r="F12" s="159"/>
    </row>
    <row r="13" spans="1:6">
      <c r="A13" s="98"/>
      <c r="B13" s="74"/>
      <c r="C13" s="170" t="s">
        <v>47</v>
      </c>
      <c r="D13" s="534" t="s">
        <v>48</v>
      </c>
      <c r="E13" s="389">
        <v>7000</v>
      </c>
      <c r="F13" s="159"/>
    </row>
    <row r="14" spans="1:6">
      <c r="A14" s="99"/>
      <c r="B14" s="100"/>
      <c r="C14" s="249" t="s">
        <v>49</v>
      </c>
      <c r="D14" s="101"/>
      <c r="E14" s="531"/>
      <c r="F14" s="159"/>
    </row>
    <row r="15" spans="1:6">
      <c r="A15" s="70"/>
      <c r="B15" s="72"/>
      <c r="C15" s="97" t="s">
        <v>50</v>
      </c>
      <c r="D15" s="69" t="s">
        <v>48</v>
      </c>
      <c r="E15" s="436">
        <v>500</v>
      </c>
      <c r="F15" s="159"/>
    </row>
    <row r="16" spans="1:6">
      <c r="A16" s="70"/>
      <c r="B16" s="72"/>
      <c r="C16" s="97" t="s">
        <v>34</v>
      </c>
      <c r="D16" s="69" t="s">
        <v>48</v>
      </c>
      <c r="E16" s="392">
        <v>4800</v>
      </c>
    </row>
    <row r="17" spans="1:6">
      <c r="A17" s="70"/>
      <c r="B17" s="78"/>
      <c r="C17" s="103" t="s">
        <v>51</v>
      </c>
      <c r="D17" s="220" t="s">
        <v>48</v>
      </c>
      <c r="E17" s="437">
        <v>300</v>
      </c>
    </row>
    <row r="18" spans="1:6">
      <c r="A18" s="70"/>
      <c r="B18" s="72"/>
      <c r="C18" s="454" t="s">
        <v>303</v>
      </c>
      <c r="D18" s="69" t="s">
        <v>46</v>
      </c>
      <c r="E18" s="392">
        <v>8000</v>
      </c>
    </row>
    <row r="19" spans="1:6" ht="13.5" thickBot="1">
      <c r="A19" s="102"/>
      <c r="B19" s="80"/>
      <c r="C19" s="103" t="s">
        <v>304</v>
      </c>
      <c r="D19" s="455" t="s">
        <v>48</v>
      </c>
      <c r="E19" s="392">
        <v>2000</v>
      </c>
    </row>
    <row r="20" spans="1:6" ht="16.5" thickBot="1">
      <c r="A20" s="555" t="s">
        <v>25</v>
      </c>
      <c r="B20" s="553"/>
      <c r="C20" s="554"/>
      <c r="D20" s="105"/>
      <c r="E20" s="385">
        <f>E10</f>
        <v>33705</v>
      </c>
    </row>
    <row r="23" spans="1:6">
      <c r="F23" s="31"/>
    </row>
    <row r="24" spans="1:6">
      <c r="F24" s="83"/>
    </row>
    <row r="25" spans="1:6">
      <c r="F25" s="31"/>
    </row>
    <row r="26" spans="1:6">
      <c r="F26" s="31"/>
    </row>
    <row r="27" spans="1:6">
      <c r="F27" s="8"/>
    </row>
    <row r="28" spans="1:6">
      <c r="F28" s="8"/>
    </row>
    <row r="29" spans="1:6">
      <c r="F29" s="7"/>
    </row>
    <row r="30" spans="1:6">
      <c r="F30" s="7"/>
    </row>
    <row r="31" spans="1:6">
      <c r="F31" s="7"/>
    </row>
    <row r="32" spans="1:6">
      <c r="F32" s="7"/>
    </row>
    <row r="33" spans="6:6">
      <c r="F33" s="7"/>
    </row>
    <row r="34" spans="6:6">
      <c r="F34" s="7"/>
    </row>
    <row r="35" spans="6:6">
      <c r="F35" s="7"/>
    </row>
    <row r="36" spans="6:6">
      <c r="F36" s="7"/>
    </row>
    <row r="37" spans="6:6">
      <c r="F37" s="7"/>
    </row>
    <row r="38" spans="6:6">
      <c r="F38" s="7"/>
    </row>
    <row r="39" spans="6:6">
      <c r="F39" s="106"/>
    </row>
    <row r="40" spans="6:6" ht="15.75">
      <c r="F40" s="6"/>
    </row>
    <row r="41" spans="6:6">
      <c r="F41" s="106"/>
    </row>
    <row r="42" spans="6:6" ht="15.75">
      <c r="F42" s="6"/>
    </row>
  </sheetData>
  <mergeCells count="1">
    <mergeCell ref="A20:C20"/>
  </mergeCells>
  <phoneticPr fontId="0" type="noConversion"/>
  <printOptions horizontalCentered="1"/>
  <pageMargins left="0.24" right="0.26" top="0.3" bottom="0" header="0" footer="0"/>
  <pageSetup paperSize="9"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7:AM187"/>
  <sheetViews>
    <sheetView topLeftCell="A86" zoomScaleNormal="100" workbookViewId="0">
      <selection activeCell="C5" sqref="C5"/>
    </sheetView>
  </sheetViews>
  <sheetFormatPr defaultColWidth="10.140625" defaultRowHeight="12.75"/>
  <cols>
    <col min="1" max="1" width="8.42578125" style="9" customWidth="1"/>
    <col min="2" max="2" width="10.140625" style="9" customWidth="1"/>
    <col min="3" max="3" width="48.85546875" style="9" customWidth="1"/>
    <col min="4" max="4" width="47" style="9" customWidth="1"/>
    <col min="5" max="5" width="17.5703125" style="109" bestFit="1" customWidth="1"/>
    <col min="6" max="6" width="7.28515625" style="9" customWidth="1"/>
    <col min="7" max="7" width="11.5703125" style="9" customWidth="1"/>
    <col min="8" max="254" width="9.140625" style="9" customWidth="1"/>
    <col min="255" max="255" width="8.42578125" style="9" customWidth="1"/>
    <col min="256" max="16384" width="10.140625" style="9"/>
  </cols>
  <sheetData>
    <row r="7" spans="1:5" ht="18">
      <c r="C7" s="107"/>
      <c r="D7" s="108"/>
    </row>
    <row r="8" spans="1:5" ht="15.75">
      <c r="A8" s="21" t="s">
        <v>52</v>
      </c>
      <c r="B8" s="20"/>
      <c r="C8" s="20"/>
      <c r="D8" s="20"/>
    </row>
    <row r="9" spans="1:5" ht="16.5" thickBot="1">
      <c r="B9" s="21"/>
      <c r="E9" s="443" t="s">
        <v>405</v>
      </c>
    </row>
    <row r="10" spans="1:5">
      <c r="A10" s="111" t="s">
        <v>2</v>
      </c>
      <c r="B10" s="112" t="s">
        <v>3</v>
      </c>
      <c r="C10" s="113" t="s">
        <v>4</v>
      </c>
      <c r="D10" s="114"/>
      <c r="E10" s="374"/>
    </row>
    <row r="11" spans="1:5">
      <c r="A11" s="115" t="s">
        <v>5</v>
      </c>
      <c r="B11" s="116" t="s">
        <v>6</v>
      </c>
      <c r="C11" s="117" t="s">
        <v>7</v>
      </c>
      <c r="D11" s="118" t="s">
        <v>8</v>
      </c>
      <c r="E11" s="413" t="s">
        <v>440</v>
      </c>
    </row>
    <row r="12" spans="1:5" ht="13.5" thickBot="1">
      <c r="A12" s="119" t="s">
        <v>9</v>
      </c>
      <c r="B12" s="120" t="s">
        <v>10</v>
      </c>
      <c r="C12" s="121"/>
      <c r="D12" s="122"/>
      <c r="E12" s="414" t="s">
        <v>0</v>
      </c>
    </row>
    <row r="13" spans="1:5" ht="14.25" customHeight="1">
      <c r="A13" s="123" t="s">
        <v>11</v>
      </c>
      <c r="B13" s="124"/>
      <c r="C13" s="125"/>
      <c r="D13" s="126"/>
      <c r="E13" s="405"/>
    </row>
    <row r="14" spans="1:5" ht="13.7" customHeight="1">
      <c r="A14" s="64" t="s">
        <v>53</v>
      </c>
      <c r="B14" s="128" t="s">
        <v>54</v>
      </c>
      <c r="C14" s="129"/>
      <c r="D14" s="130"/>
      <c r="E14" s="406">
        <f>E15+E58+E88+E90+E93</f>
        <v>180179</v>
      </c>
    </row>
    <row r="15" spans="1:5" ht="15" customHeight="1">
      <c r="A15" s="98"/>
      <c r="B15" s="131"/>
      <c r="C15" s="132" t="s">
        <v>55</v>
      </c>
      <c r="D15" s="133" t="s">
        <v>56</v>
      </c>
      <c r="E15" s="407">
        <f>E16+E18+E20+E21+E23+E25+E27+E28+E30+E31+E32+E34+E35+E36+E37+E38+E39+E40</f>
        <v>40420</v>
      </c>
    </row>
    <row r="16" spans="1:5">
      <c r="A16" s="70"/>
      <c r="B16" s="96" t="s">
        <v>57</v>
      </c>
      <c r="C16" s="134" t="s">
        <v>58</v>
      </c>
      <c r="D16" s="135" t="s">
        <v>59</v>
      </c>
      <c r="E16" s="392">
        <v>4330</v>
      </c>
    </row>
    <row r="17" spans="1:5" s="140" customFormat="1">
      <c r="A17" s="136"/>
      <c r="B17" s="137"/>
      <c r="C17" s="138" t="s">
        <v>60</v>
      </c>
      <c r="D17" s="139"/>
      <c r="E17" s="408">
        <v>1200</v>
      </c>
    </row>
    <row r="18" spans="1:5">
      <c r="A18" s="70"/>
      <c r="B18" s="96" t="s">
        <v>61</v>
      </c>
      <c r="C18" s="141" t="s">
        <v>62</v>
      </c>
      <c r="D18" s="135" t="s">
        <v>59</v>
      </c>
      <c r="E18" s="392">
        <v>2455</v>
      </c>
    </row>
    <row r="19" spans="1:5" s="140" customFormat="1">
      <c r="A19" s="136"/>
      <c r="B19" s="137"/>
      <c r="C19" s="142" t="s">
        <v>63</v>
      </c>
      <c r="D19" s="139"/>
      <c r="E19" s="408">
        <v>70</v>
      </c>
    </row>
    <row r="20" spans="1:5">
      <c r="A20" s="70"/>
      <c r="B20" s="96" t="s">
        <v>64</v>
      </c>
      <c r="C20" s="97" t="s">
        <v>65</v>
      </c>
      <c r="D20" s="135" t="s">
        <v>59</v>
      </c>
      <c r="E20" s="392">
        <v>2700</v>
      </c>
    </row>
    <row r="21" spans="1:5">
      <c r="A21" s="70"/>
      <c r="B21" s="96" t="s">
        <v>66</v>
      </c>
      <c r="C21" s="141" t="s">
        <v>67</v>
      </c>
      <c r="D21" s="135" t="s">
        <v>59</v>
      </c>
      <c r="E21" s="392">
        <v>2400</v>
      </c>
    </row>
    <row r="22" spans="1:5" s="140" customFormat="1">
      <c r="A22" s="136"/>
      <c r="B22" s="137"/>
      <c r="C22" s="142" t="s">
        <v>271</v>
      </c>
      <c r="D22" s="139"/>
      <c r="E22" s="408">
        <v>600</v>
      </c>
    </row>
    <row r="23" spans="1:5">
      <c r="A23" s="70"/>
      <c r="B23" s="96" t="s">
        <v>68</v>
      </c>
      <c r="C23" s="141" t="s">
        <v>69</v>
      </c>
      <c r="D23" s="135" t="s">
        <v>59</v>
      </c>
      <c r="E23" s="392">
        <v>1675</v>
      </c>
    </row>
    <row r="24" spans="1:5" s="140" customFormat="1">
      <c r="A24" s="136"/>
      <c r="B24" s="137"/>
      <c r="C24" s="142" t="s">
        <v>70</v>
      </c>
      <c r="D24" s="139"/>
      <c r="E24" s="408">
        <v>65</v>
      </c>
    </row>
    <row r="25" spans="1:5">
      <c r="A25" s="70"/>
      <c r="B25" s="96" t="s">
        <v>71</v>
      </c>
      <c r="C25" s="141" t="s">
        <v>72</v>
      </c>
      <c r="D25" s="135" t="s">
        <v>59</v>
      </c>
      <c r="E25" s="392">
        <v>1715</v>
      </c>
    </row>
    <row r="26" spans="1:5" s="140" customFormat="1">
      <c r="A26" s="136"/>
      <c r="B26" s="137"/>
      <c r="C26" s="142" t="s">
        <v>73</v>
      </c>
      <c r="D26" s="139"/>
      <c r="E26" s="408">
        <v>30</v>
      </c>
    </row>
    <row r="27" spans="1:5">
      <c r="A27" s="70"/>
      <c r="B27" s="96" t="s">
        <v>74</v>
      </c>
      <c r="C27" s="141" t="s">
        <v>75</v>
      </c>
      <c r="D27" s="135" t="s">
        <v>59</v>
      </c>
      <c r="E27" s="392">
        <v>2700</v>
      </c>
    </row>
    <row r="28" spans="1:5">
      <c r="A28" s="70"/>
      <c r="B28" s="96" t="s">
        <v>76</v>
      </c>
      <c r="C28" s="141" t="s">
        <v>77</v>
      </c>
      <c r="D28" s="135" t="s">
        <v>59</v>
      </c>
      <c r="E28" s="392">
        <v>1830</v>
      </c>
    </row>
    <row r="29" spans="1:5" s="140" customFormat="1">
      <c r="A29" s="136"/>
      <c r="B29" s="137"/>
      <c r="C29" s="142" t="s">
        <v>70</v>
      </c>
      <c r="D29" s="139"/>
      <c r="E29" s="408">
        <v>15</v>
      </c>
    </row>
    <row r="30" spans="1:5">
      <c r="A30" s="70"/>
      <c r="B30" s="96" t="s">
        <v>78</v>
      </c>
      <c r="C30" s="141" t="s">
        <v>79</v>
      </c>
      <c r="D30" s="135" t="s">
        <v>59</v>
      </c>
      <c r="E30" s="392">
        <v>2310</v>
      </c>
    </row>
    <row r="31" spans="1:5">
      <c r="A31" s="70"/>
      <c r="B31" s="96" t="s">
        <v>80</v>
      </c>
      <c r="C31" s="141" t="s">
        <v>81</v>
      </c>
      <c r="D31" s="135" t="s">
        <v>59</v>
      </c>
      <c r="E31" s="392">
        <v>1910</v>
      </c>
    </row>
    <row r="32" spans="1:5">
      <c r="A32" s="70"/>
      <c r="B32" s="96" t="s">
        <v>82</v>
      </c>
      <c r="C32" s="141" t="s">
        <v>83</v>
      </c>
      <c r="D32" s="135" t="s">
        <v>59</v>
      </c>
      <c r="E32" s="392">
        <v>1690</v>
      </c>
    </row>
    <row r="33" spans="1:5" s="140" customFormat="1">
      <c r="A33" s="136"/>
      <c r="B33" s="137"/>
      <c r="C33" s="142" t="s">
        <v>70</v>
      </c>
      <c r="D33" s="139"/>
      <c r="E33" s="408">
        <v>30</v>
      </c>
    </row>
    <row r="34" spans="1:5">
      <c r="A34" s="70"/>
      <c r="B34" s="96" t="s">
        <v>84</v>
      </c>
      <c r="C34" s="141" t="s">
        <v>85</v>
      </c>
      <c r="D34" s="135" t="s">
        <v>59</v>
      </c>
      <c r="E34" s="392">
        <v>1820</v>
      </c>
    </row>
    <row r="35" spans="1:5">
      <c r="A35" s="70"/>
      <c r="B35" s="96" t="s">
        <v>86</v>
      </c>
      <c r="C35" s="141" t="s">
        <v>87</v>
      </c>
      <c r="D35" s="135" t="s">
        <v>59</v>
      </c>
      <c r="E35" s="392">
        <v>1610</v>
      </c>
    </row>
    <row r="36" spans="1:5">
      <c r="A36" s="70"/>
      <c r="B36" s="96" t="s">
        <v>88</v>
      </c>
      <c r="C36" s="141" t="s">
        <v>89</v>
      </c>
      <c r="D36" s="135" t="s">
        <v>59</v>
      </c>
      <c r="E36" s="392">
        <v>1680</v>
      </c>
    </row>
    <row r="37" spans="1:5">
      <c r="A37" s="70"/>
      <c r="B37" s="96" t="s">
        <v>90</v>
      </c>
      <c r="C37" s="141" t="s">
        <v>91</v>
      </c>
      <c r="D37" s="135" t="s">
        <v>59</v>
      </c>
      <c r="E37" s="392">
        <v>2660</v>
      </c>
    </row>
    <row r="38" spans="1:5">
      <c r="A38" s="70"/>
      <c r="B38" s="96" t="s">
        <v>92</v>
      </c>
      <c r="C38" s="141" t="s">
        <v>93</v>
      </c>
      <c r="D38" s="135" t="s">
        <v>59</v>
      </c>
      <c r="E38" s="392">
        <v>2040</v>
      </c>
    </row>
    <row r="39" spans="1:5">
      <c r="A39" s="70"/>
      <c r="B39" s="96" t="s">
        <v>94</v>
      </c>
      <c r="C39" s="141" t="s">
        <v>95</v>
      </c>
      <c r="D39" s="135" t="s">
        <v>59</v>
      </c>
      <c r="E39" s="392">
        <v>2145</v>
      </c>
    </row>
    <row r="40" spans="1:5">
      <c r="A40" s="98"/>
      <c r="B40" s="131" t="s">
        <v>96</v>
      </c>
      <c r="C40" s="143" t="s">
        <v>97</v>
      </c>
      <c r="D40" s="144" t="s">
        <v>59</v>
      </c>
      <c r="E40" s="392">
        <v>2750</v>
      </c>
    </row>
    <row r="41" spans="1:5" ht="13.5" thickBot="1">
      <c r="A41" s="145"/>
      <c r="B41" s="146"/>
      <c r="C41" s="147"/>
      <c r="D41" s="148"/>
      <c r="E41" s="409"/>
    </row>
    <row r="42" spans="1:5">
      <c r="A42" s="242"/>
      <c r="B42" s="242"/>
      <c r="C42" s="438"/>
      <c r="D42" s="168"/>
      <c r="E42" s="439"/>
    </row>
    <row r="43" spans="1:5">
      <c r="A43" s="242"/>
      <c r="B43" s="242"/>
      <c r="C43" s="438"/>
      <c r="D43" s="168"/>
      <c r="E43" s="439"/>
    </row>
    <row r="44" spans="1:5">
      <c r="A44" s="242"/>
      <c r="B44" s="242"/>
      <c r="C44" s="438"/>
      <c r="D44" s="168"/>
      <c r="E44" s="439"/>
    </row>
    <row r="45" spans="1:5">
      <c r="A45" s="242"/>
      <c r="B45" s="242"/>
      <c r="C45" s="438"/>
      <c r="D45" s="168"/>
      <c r="E45" s="439"/>
    </row>
    <row r="46" spans="1:5">
      <c r="A46" s="242"/>
      <c r="B46" s="242"/>
      <c r="C46" s="438"/>
      <c r="D46" s="168"/>
      <c r="E46" s="439"/>
    </row>
    <row r="47" spans="1:5">
      <c r="A47" s="242"/>
      <c r="B47" s="242"/>
      <c r="C47" s="438"/>
      <c r="D47" s="168"/>
      <c r="E47" s="439"/>
    </row>
    <row r="48" spans="1:5">
      <c r="A48" s="242"/>
      <c r="B48" s="242"/>
      <c r="C48" s="438"/>
      <c r="D48" s="168"/>
      <c r="E48" s="439"/>
    </row>
    <row r="49" spans="1:39">
      <c r="A49" s="242"/>
      <c r="B49" s="242"/>
      <c r="C49" s="438"/>
      <c r="D49" s="168"/>
      <c r="E49" s="439"/>
    </row>
    <row r="50" spans="1:39">
      <c r="A50" s="242"/>
      <c r="B50" s="242"/>
      <c r="C50" s="438"/>
      <c r="D50" s="168"/>
      <c r="E50" s="439"/>
    </row>
    <row r="51" spans="1:39">
      <c r="A51" s="242"/>
      <c r="B51" s="242"/>
      <c r="C51" s="438"/>
      <c r="D51" s="168"/>
      <c r="E51" s="439"/>
    </row>
    <row r="52" spans="1:39">
      <c r="A52" s="242"/>
      <c r="B52" s="242"/>
      <c r="C52" s="438"/>
      <c r="D52" s="168"/>
      <c r="E52" s="439"/>
    </row>
    <row r="53" spans="1:39">
      <c r="A53" s="242"/>
      <c r="B53" s="242"/>
      <c r="C53" s="438"/>
      <c r="D53" s="168"/>
      <c r="E53" s="439"/>
    </row>
    <row r="54" spans="1:39" ht="15.75" customHeight="1" thickBot="1">
      <c r="A54" s="149"/>
      <c r="B54" s="149"/>
      <c r="C54" s="150"/>
      <c r="D54" s="151"/>
      <c r="E54" s="110" t="s">
        <v>406</v>
      </c>
    </row>
    <row r="55" spans="1:39">
      <c r="A55" s="111" t="s">
        <v>2</v>
      </c>
      <c r="B55" s="112" t="s">
        <v>3</v>
      </c>
      <c r="C55" s="113" t="s">
        <v>4</v>
      </c>
      <c r="D55" s="114"/>
      <c r="E55" s="374"/>
    </row>
    <row r="56" spans="1:39">
      <c r="A56" s="115" t="s">
        <v>5</v>
      </c>
      <c r="B56" s="116" t="s">
        <v>6</v>
      </c>
      <c r="C56" s="117" t="s">
        <v>7</v>
      </c>
      <c r="D56" s="118" t="s">
        <v>8</v>
      </c>
      <c r="E56" s="413" t="s">
        <v>440</v>
      </c>
    </row>
    <row r="57" spans="1:39" ht="13.5" thickBot="1">
      <c r="A57" s="119" t="s">
        <v>9</v>
      </c>
      <c r="B57" s="152" t="s">
        <v>10</v>
      </c>
      <c r="C57" s="121"/>
      <c r="D57" s="122"/>
      <c r="E57" s="414" t="s">
        <v>0</v>
      </c>
    </row>
    <row r="58" spans="1:39">
      <c r="A58" s="153"/>
      <c r="B58" s="154"/>
      <c r="C58" s="155" t="s">
        <v>98</v>
      </c>
      <c r="D58" s="156" t="s">
        <v>99</v>
      </c>
      <c r="E58" s="388">
        <f>(SUM(E59:E86))-E61-E64-E66-E67-E68-E70-E73-E74-E76-E79-E81-E83-E86</f>
        <v>88459</v>
      </c>
      <c r="F58" s="109"/>
    </row>
    <row r="59" spans="1:39">
      <c r="A59" s="157"/>
      <c r="B59" s="158" t="s">
        <v>100</v>
      </c>
      <c r="C59" s="141" t="s">
        <v>101</v>
      </c>
      <c r="D59" s="135" t="s">
        <v>102</v>
      </c>
      <c r="E59" s="417">
        <v>5200</v>
      </c>
    </row>
    <row r="60" spans="1:39">
      <c r="A60" s="157"/>
      <c r="B60" s="158" t="s">
        <v>103</v>
      </c>
      <c r="C60" s="141" t="s">
        <v>104</v>
      </c>
      <c r="D60" s="135" t="s">
        <v>102</v>
      </c>
      <c r="E60" s="417">
        <v>5320</v>
      </c>
      <c r="F60" s="173"/>
    </row>
    <row r="61" spans="1:39" s="160" customFormat="1">
      <c r="A61" s="157"/>
      <c r="B61" s="158"/>
      <c r="C61" s="142" t="s">
        <v>70</v>
      </c>
      <c r="D61" s="139"/>
      <c r="E61" s="418">
        <v>200</v>
      </c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59"/>
      <c r="X61" s="159"/>
      <c r="Y61" s="159"/>
      <c r="Z61" s="159"/>
      <c r="AA61" s="159"/>
      <c r="AB61" s="159"/>
      <c r="AC61" s="159"/>
      <c r="AD61" s="159"/>
      <c r="AE61" s="159"/>
      <c r="AF61" s="159"/>
      <c r="AG61" s="159"/>
      <c r="AH61" s="159"/>
      <c r="AI61" s="159"/>
      <c r="AJ61" s="159"/>
      <c r="AK61" s="159"/>
      <c r="AL61" s="159"/>
      <c r="AM61" s="159"/>
    </row>
    <row r="62" spans="1:39">
      <c r="A62" s="157"/>
      <c r="B62" s="158" t="s">
        <v>105</v>
      </c>
      <c r="C62" s="141" t="s">
        <v>106</v>
      </c>
      <c r="D62" s="135" t="s">
        <v>102</v>
      </c>
      <c r="E62" s="417">
        <v>4500</v>
      </c>
    </row>
    <row r="63" spans="1:39">
      <c r="A63" s="157"/>
      <c r="B63" s="158" t="s">
        <v>107</v>
      </c>
      <c r="C63" s="141" t="s">
        <v>108</v>
      </c>
      <c r="D63" s="135" t="s">
        <v>102</v>
      </c>
      <c r="E63" s="417">
        <v>3776</v>
      </c>
    </row>
    <row r="64" spans="1:39">
      <c r="A64" s="157"/>
      <c r="B64" s="158"/>
      <c r="C64" s="142" t="s">
        <v>278</v>
      </c>
      <c r="D64" s="139"/>
      <c r="E64" s="418">
        <v>1</v>
      </c>
      <c r="G64" s="159"/>
    </row>
    <row r="65" spans="1:7">
      <c r="A65" s="157"/>
      <c r="B65" s="158" t="s">
        <v>109</v>
      </c>
      <c r="C65" s="141" t="s">
        <v>110</v>
      </c>
      <c r="D65" s="135" t="s">
        <v>102</v>
      </c>
      <c r="E65" s="417">
        <v>8126</v>
      </c>
      <c r="G65" s="159"/>
    </row>
    <row r="66" spans="1:7">
      <c r="A66" s="157"/>
      <c r="B66" s="158"/>
      <c r="C66" s="142" t="s">
        <v>70</v>
      </c>
      <c r="D66" s="139"/>
      <c r="E66" s="418">
        <v>170</v>
      </c>
      <c r="G66" s="159"/>
    </row>
    <row r="67" spans="1:7">
      <c r="A67" s="157"/>
      <c r="B67" s="158"/>
      <c r="C67" s="142" t="s">
        <v>279</v>
      </c>
      <c r="D67" s="139"/>
      <c r="E67" s="418">
        <v>2400</v>
      </c>
      <c r="G67" s="159"/>
    </row>
    <row r="68" spans="1:7">
      <c r="A68" s="157"/>
      <c r="B68" s="158"/>
      <c r="C68" s="142" t="s">
        <v>280</v>
      </c>
      <c r="D68" s="139"/>
      <c r="E68" s="418">
        <v>600</v>
      </c>
      <c r="G68" s="159"/>
    </row>
    <row r="69" spans="1:7">
      <c r="A69" s="157"/>
      <c r="B69" s="158" t="s">
        <v>111</v>
      </c>
      <c r="C69" s="141" t="s">
        <v>112</v>
      </c>
      <c r="D69" s="135" t="s">
        <v>102</v>
      </c>
      <c r="E69" s="417">
        <v>3700</v>
      </c>
      <c r="G69" s="159"/>
    </row>
    <row r="70" spans="1:7">
      <c r="A70" s="157"/>
      <c r="B70" s="158"/>
      <c r="C70" s="142" t="s">
        <v>70</v>
      </c>
      <c r="D70" s="139"/>
      <c r="E70" s="418">
        <v>190</v>
      </c>
      <c r="G70" s="159"/>
    </row>
    <row r="71" spans="1:7">
      <c r="A71" s="157"/>
      <c r="B71" s="158" t="s">
        <v>113</v>
      </c>
      <c r="C71" s="141" t="s">
        <v>281</v>
      </c>
      <c r="D71" s="135" t="s">
        <v>102</v>
      </c>
      <c r="E71" s="417">
        <v>5870</v>
      </c>
      <c r="G71" s="159"/>
    </row>
    <row r="72" spans="1:7">
      <c r="A72" s="157"/>
      <c r="B72" s="158" t="s">
        <v>114</v>
      </c>
      <c r="C72" s="141" t="s">
        <v>115</v>
      </c>
      <c r="D72" s="135" t="s">
        <v>102</v>
      </c>
      <c r="E72" s="417">
        <v>6291</v>
      </c>
      <c r="F72" s="173"/>
      <c r="G72" s="159"/>
    </row>
    <row r="73" spans="1:7" s="140" customFormat="1">
      <c r="A73" s="161"/>
      <c r="B73" s="162"/>
      <c r="C73" s="142" t="s">
        <v>70</v>
      </c>
      <c r="D73" s="139"/>
      <c r="E73" s="418">
        <v>40</v>
      </c>
      <c r="G73" s="429"/>
    </row>
    <row r="74" spans="1:7" s="140" customFormat="1">
      <c r="A74" s="161"/>
      <c r="B74" s="162"/>
      <c r="C74" s="142" t="s">
        <v>116</v>
      </c>
      <c r="D74" s="139"/>
      <c r="E74" s="418">
        <v>1</v>
      </c>
      <c r="G74" s="429"/>
    </row>
    <row r="75" spans="1:7">
      <c r="A75" s="157"/>
      <c r="B75" s="158" t="s">
        <v>117</v>
      </c>
      <c r="C75" s="141" t="s">
        <v>118</v>
      </c>
      <c r="D75" s="135" t="s">
        <v>102</v>
      </c>
      <c r="E75" s="417">
        <v>4815</v>
      </c>
      <c r="G75" s="159"/>
    </row>
    <row r="76" spans="1:7" s="140" customFormat="1">
      <c r="A76" s="161"/>
      <c r="B76" s="162"/>
      <c r="C76" s="142" t="s">
        <v>70</v>
      </c>
      <c r="D76" s="139"/>
      <c r="E76" s="417">
        <v>35</v>
      </c>
      <c r="G76" s="429"/>
    </row>
    <row r="77" spans="1:7">
      <c r="A77" s="157"/>
      <c r="B77" s="158" t="s">
        <v>119</v>
      </c>
      <c r="C77" s="141" t="s">
        <v>120</v>
      </c>
      <c r="D77" s="135" t="s">
        <v>102</v>
      </c>
      <c r="E77" s="417">
        <v>4740</v>
      </c>
      <c r="F77" s="173"/>
      <c r="G77" s="159"/>
    </row>
    <row r="78" spans="1:7">
      <c r="A78" s="157"/>
      <c r="B78" s="158" t="s">
        <v>121</v>
      </c>
      <c r="C78" s="141" t="s">
        <v>122</v>
      </c>
      <c r="D78" s="135" t="s">
        <v>102</v>
      </c>
      <c r="E78" s="417">
        <v>5800</v>
      </c>
    </row>
    <row r="79" spans="1:7" s="140" customFormat="1">
      <c r="A79" s="161"/>
      <c r="B79" s="162"/>
      <c r="C79" s="142" t="s">
        <v>123</v>
      </c>
      <c r="D79" s="139"/>
      <c r="E79" s="418">
        <v>300</v>
      </c>
      <c r="G79" s="464"/>
    </row>
    <row r="80" spans="1:7">
      <c r="A80" s="157"/>
      <c r="B80" s="158" t="s">
        <v>124</v>
      </c>
      <c r="C80" s="141" t="s">
        <v>125</v>
      </c>
      <c r="D80" s="135" t="s">
        <v>102</v>
      </c>
      <c r="E80" s="417">
        <v>3961</v>
      </c>
      <c r="G80" s="173"/>
    </row>
    <row r="81" spans="1:7">
      <c r="A81" s="161"/>
      <c r="B81" s="162"/>
      <c r="C81" s="142" t="s">
        <v>126</v>
      </c>
      <c r="D81" s="139"/>
      <c r="E81" s="418">
        <v>1</v>
      </c>
    </row>
    <row r="82" spans="1:7">
      <c r="A82" s="157"/>
      <c r="B82" s="158" t="s">
        <v>127</v>
      </c>
      <c r="C82" s="141" t="s">
        <v>128</v>
      </c>
      <c r="D82" s="135" t="s">
        <v>102</v>
      </c>
      <c r="E82" s="417">
        <v>8060</v>
      </c>
    </row>
    <row r="83" spans="1:7" s="140" customFormat="1">
      <c r="A83" s="161"/>
      <c r="B83" s="162"/>
      <c r="C83" s="142" t="s">
        <v>70</v>
      </c>
      <c r="D83" s="139"/>
      <c r="E83" s="418">
        <v>30</v>
      </c>
    </row>
    <row r="84" spans="1:7">
      <c r="A84" s="157"/>
      <c r="B84" s="158" t="s">
        <v>129</v>
      </c>
      <c r="C84" s="141" t="s">
        <v>130</v>
      </c>
      <c r="D84" s="135" t="s">
        <v>102</v>
      </c>
      <c r="E84" s="417">
        <v>9500</v>
      </c>
    </row>
    <row r="85" spans="1:7">
      <c r="A85" s="157"/>
      <c r="B85" s="158" t="s">
        <v>131</v>
      </c>
      <c r="C85" s="141" t="s">
        <v>132</v>
      </c>
      <c r="D85" s="135" t="s">
        <v>102</v>
      </c>
      <c r="E85" s="417">
        <v>8800</v>
      </c>
      <c r="F85" s="159"/>
      <c r="G85" s="159"/>
    </row>
    <row r="86" spans="1:7" s="140" customFormat="1">
      <c r="A86" s="161"/>
      <c r="B86" s="162"/>
      <c r="C86" s="142" t="s">
        <v>70</v>
      </c>
      <c r="D86" s="139"/>
      <c r="E86" s="418">
        <v>65</v>
      </c>
      <c r="F86" s="429"/>
      <c r="G86" s="429"/>
    </row>
    <row r="87" spans="1:7">
      <c r="A87" s="157"/>
      <c r="B87" s="158"/>
      <c r="C87" s="141"/>
      <c r="D87" s="135"/>
      <c r="E87" s="419"/>
      <c r="F87" s="159"/>
      <c r="G87" s="159"/>
    </row>
    <row r="88" spans="1:7" s="1" customFormat="1">
      <c r="A88" s="163"/>
      <c r="B88" s="322"/>
      <c r="C88" s="323" t="s">
        <v>133</v>
      </c>
      <c r="D88" s="324" t="s">
        <v>102</v>
      </c>
      <c r="E88" s="420">
        <v>1000</v>
      </c>
      <c r="F88" s="434"/>
      <c r="G88" s="434"/>
    </row>
    <row r="89" spans="1:7">
      <c r="A89" s="157"/>
      <c r="B89" s="325"/>
      <c r="C89" s="326"/>
      <c r="D89" s="327" t="s">
        <v>134</v>
      </c>
      <c r="E89" s="421"/>
      <c r="F89" s="159"/>
      <c r="G89" s="159"/>
    </row>
    <row r="90" spans="1:7" s="1" customFormat="1">
      <c r="A90" s="163"/>
      <c r="B90" s="322"/>
      <c r="C90" s="328" t="s">
        <v>135</v>
      </c>
      <c r="D90" s="324" t="s">
        <v>136</v>
      </c>
      <c r="E90" s="422">
        <v>1300</v>
      </c>
      <c r="F90" s="434"/>
      <c r="G90" s="434"/>
    </row>
    <row r="91" spans="1:7">
      <c r="A91" s="157"/>
      <c r="B91" s="325"/>
      <c r="C91" s="329"/>
      <c r="D91" s="330"/>
      <c r="E91" s="423"/>
      <c r="F91" s="159"/>
      <c r="G91" s="159"/>
    </row>
    <row r="92" spans="1:7" s="1" customFormat="1">
      <c r="A92" s="3"/>
      <c r="B92" s="322" t="s">
        <v>137</v>
      </c>
      <c r="C92" s="444" t="s">
        <v>138</v>
      </c>
      <c r="D92" s="324" t="s">
        <v>139</v>
      </c>
      <c r="E92" s="424"/>
      <c r="F92" s="434"/>
      <c r="G92" s="434"/>
    </row>
    <row r="93" spans="1:7" s="1" customFormat="1">
      <c r="A93" s="3"/>
      <c r="B93" s="322"/>
      <c r="C93" s="435" t="s">
        <v>140</v>
      </c>
      <c r="D93" s="324" t="s">
        <v>141</v>
      </c>
      <c r="E93" s="445">
        <v>49000</v>
      </c>
      <c r="F93" s="434"/>
      <c r="G93" s="434"/>
    </row>
    <row r="94" spans="1:7">
      <c r="A94" s="77"/>
      <c r="B94" s="325"/>
      <c r="C94" s="331"/>
      <c r="D94" s="332" t="s">
        <v>99</v>
      </c>
      <c r="E94" s="424"/>
      <c r="F94" s="159"/>
      <c r="G94" s="159"/>
    </row>
    <row r="95" spans="1:7">
      <c r="A95" s="64"/>
      <c r="B95" s="435"/>
      <c r="C95" s="440"/>
      <c r="D95" s="327"/>
      <c r="E95" s="441"/>
      <c r="F95" s="159"/>
      <c r="G95" s="159"/>
    </row>
    <row r="96" spans="1:7" ht="12.75" customHeight="1">
      <c r="A96" s="398" t="s">
        <v>326</v>
      </c>
      <c r="B96" s="48" t="s">
        <v>264</v>
      </c>
      <c r="C96" s="165"/>
      <c r="D96" s="169"/>
      <c r="E96" s="351">
        <f>SUM(E98:E101)</f>
        <v>1200</v>
      </c>
    </row>
    <row r="97" spans="1:5" ht="12.75" customHeight="1">
      <c r="A97" s="398"/>
      <c r="B97" s="48"/>
      <c r="C97" s="181" t="s">
        <v>322</v>
      </c>
      <c r="D97" s="169"/>
      <c r="E97" s="351"/>
    </row>
    <row r="98" spans="1:5" ht="12.75" customHeight="1">
      <c r="A98" s="415"/>
      <c r="B98" s="416"/>
      <c r="C98" s="165" t="s">
        <v>142</v>
      </c>
      <c r="D98" s="144" t="s">
        <v>102</v>
      </c>
      <c r="E98" s="382">
        <v>0</v>
      </c>
    </row>
    <row r="99" spans="1:5" ht="12.75" customHeight="1">
      <c r="A99" s="535"/>
      <c r="B99" s="536"/>
      <c r="C99" s="537" t="s">
        <v>143</v>
      </c>
      <c r="D99" s="244"/>
      <c r="E99" s="127"/>
    </row>
    <row r="100" spans="1:5" ht="12.75" customHeight="1">
      <c r="A100" s="415"/>
      <c r="B100" s="416"/>
      <c r="C100" s="170" t="s">
        <v>144</v>
      </c>
      <c r="D100" s="171" t="s">
        <v>102</v>
      </c>
      <c r="E100" s="387">
        <v>200</v>
      </c>
    </row>
    <row r="101" spans="1:5" ht="12.75" customHeight="1" thickBot="1">
      <c r="A101" s="415"/>
      <c r="B101" s="416"/>
      <c r="C101" s="165" t="s">
        <v>145</v>
      </c>
      <c r="D101" s="171" t="s">
        <v>102</v>
      </c>
      <c r="E101" s="392">
        <v>1000</v>
      </c>
    </row>
    <row r="102" spans="1:5" ht="16.5" customHeight="1" thickBot="1">
      <c r="A102" s="468" t="s">
        <v>25</v>
      </c>
      <c r="B102" s="467"/>
      <c r="C102" s="467"/>
      <c r="D102" s="474"/>
      <c r="E102" s="385">
        <f>E14+E95+E96</f>
        <v>181379</v>
      </c>
    </row>
    <row r="103" spans="1:5" ht="15.75">
      <c r="A103" s="172"/>
      <c r="B103" s="172"/>
      <c r="C103" s="172"/>
      <c r="D103" s="19"/>
    </row>
    <row r="104" spans="1:5" ht="15.75">
      <c r="A104" s="172"/>
      <c r="B104" s="172"/>
      <c r="C104" s="172"/>
      <c r="D104" s="19"/>
    </row>
    <row r="105" spans="1:5" ht="15.75">
      <c r="A105" s="172"/>
      <c r="B105" s="172"/>
      <c r="C105" s="172"/>
      <c r="D105" s="19"/>
    </row>
    <row r="106" spans="1:5" ht="15.75">
      <c r="A106" s="172"/>
      <c r="B106" s="172"/>
      <c r="C106" s="172"/>
      <c r="D106" s="19"/>
    </row>
    <row r="107" spans="1:5" ht="15.75">
      <c r="A107" s="172"/>
      <c r="B107" s="172"/>
      <c r="C107" s="172"/>
      <c r="D107" s="19"/>
    </row>
    <row r="108" spans="1:5" ht="16.5" thickBot="1">
      <c r="A108" s="172"/>
      <c r="B108" s="172"/>
      <c r="C108" s="172"/>
      <c r="D108" s="19"/>
      <c r="E108" s="110" t="s">
        <v>407</v>
      </c>
    </row>
    <row r="109" spans="1:5">
      <c r="A109" s="24" t="s">
        <v>2</v>
      </c>
      <c r="B109" s="25" t="s">
        <v>3</v>
      </c>
      <c r="C109" s="28" t="s">
        <v>4</v>
      </c>
      <c r="D109" s="27"/>
      <c r="E109" s="374"/>
    </row>
    <row r="110" spans="1:5">
      <c r="A110" s="29" t="s">
        <v>5</v>
      </c>
      <c r="B110" s="30" t="s">
        <v>6</v>
      </c>
      <c r="C110" s="89" t="s">
        <v>7</v>
      </c>
      <c r="D110" s="32" t="s">
        <v>8</v>
      </c>
      <c r="E110" s="413" t="s">
        <v>440</v>
      </c>
    </row>
    <row r="111" spans="1:5" ht="12.75" customHeight="1" thickBot="1">
      <c r="A111" s="33" t="s">
        <v>9</v>
      </c>
      <c r="B111" s="34" t="s">
        <v>10</v>
      </c>
      <c r="C111" s="90"/>
      <c r="D111" s="36"/>
      <c r="E111" s="414" t="s">
        <v>0</v>
      </c>
    </row>
    <row r="112" spans="1:5" ht="15" customHeight="1">
      <c r="A112" s="556" t="s">
        <v>348</v>
      </c>
      <c r="B112" s="557"/>
      <c r="C112" s="558"/>
      <c r="D112" s="62"/>
      <c r="E112" s="63"/>
    </row>
    <row r="113" spans="1:6" ht="12.75" customHeight="1">
      <c r="A113" s="480" t="s">
        <v>326</v>
      </c>
      <c r="B113" s="481" t="s">
        <v>264</v>
      </c>
      <c r="C113" s="477"/>
      <c r="D113" s="478"/>
      <c r="E113" s="484">
        <f>SUM(E114:E117)</f>
        <v>2885</v>
      </c>
    </row>
    <row r="114" spans="1:6" ht="12.75" customHeight="1">
      <c r="A114" s="476"/>
      <c r="B114" s="479"/>
      <c r="C114" s="482" t="s">
        <v>429</v>
      </c>
      <c r="D114" s="483" t="s">
        <v>102</v>
      </c>
      <c r="E114" s="485">
        <v>2800</v>
      </c>
    </row>
    <row r="115" spans="1:6" ht="12.75" customHeight="1">
      <c r="A115" s="476"/>
      <c r="B115" s="479"/>
      <c r="C115" s="482" t="s">
        <v>430</v>
      </c>
      <c r="D115" s="483" t="s">
        <v>59</v>
      </c>
      <c r="E115" s="485">
        <v>30</v>
      </c>
    </row>
    <row r="116" spans="1:6" ht="12.75" customHeight="1">
      <c r="A116" s="476"/>
      <c r="B116" s="479"/>
      <c r="C116" s="482" t="s">
        <v>431</v>
      </c>
      <c r="D116" s="483" t="s">
        <v>59</v>
      </c>
      <c r="E116" s="485">
        <v>30</v>
      </c>
    </row>
    <row r="117" spans="1:6" ht="12.75" customHeight="1">
      <c r="A117" s="476"/>
      <c r="B117" s="479"/>
      <c r="C117" s="482" t="s">
        <v>432</v>
      </c>
      <c r="D117" s="483" t="s">
        <v>59</v>
      </c>
      <c r="E117" s="485">
        <v>25</v>
      </c>
    </row>
    <row r="118" spans="1:6" ht="12.75" customHeight="1">
      <c r="A118" s="64" t="s">
        <v>53</v>
      </c>
      <c r="B118" s="559" t="s">
        <v>54</v>
      </c>
      <c r="C118" s="560"/>
      <c r="D118" s="66"/>
      <c r="E118" s="406">
        <f>SUM(E119:E122)</f>
        <v>7216</v>
      </c>
    </row>
    <row r="119" spans="1:6" ht="12.75" customHeight="1">
      <c r="A119" s="67"/>
      <c r="B119" s="68"/>
      <c r="C119" s="68" t="s">
        <v>357</v>
      </c>
      <c r="D119" s="135" t="s">
        <v>59</v>
      </c>
      <c r="E119" s="392">
        <v>170</v>
      </c>
      <c r="F119" s="173"/>
    </row>
    <row r="120" spans="1:6" ht="12.75" customHeight="1">
      <c r="A120" s="70"/>
      <c r="B120" s="68"/>
      <c r="C120" s="68" t="s">
        <v>358</v>
      </c>
      <c r="D120" s="171" t="s">
        <v>102</v>
      </c>
      <c r="E120" s="392">
        <v>146</v>
      </c>
    </row>
    <row r="121" spans="1:6">
      <c r="A121" s="70"/>
      <c r="B121" s="68"/>
      <c r="C121" s="68" t="s">
        <v>421</v>
      </c>
      <c r="D121" s="68" t="s">
        <v>102</v>
      </c>
      <c r="E121" s="392">
        <v>900</v>
      </c>
    </row>
    <row r="122" spans="1:6">
      <c r="A122" s="70"/>
      <c r="B122" s="68"/>
      <c r="C122" s="68" t="s">
        <v>422</v>
      </c>
      <c r="D122" s="68" t="s">
        <v>102</v>
      </c>
      <c r="E122" s="392">
        <v>6000</v>
      </c>
    </row>
    <row r="123" spans="1:6" ht="12.75" customHeight="1">
      <c r="A123" s="3" t="s">
        <v>53</v>
      </c>
      <c r="B123" s="561" t="s">
        <v>359</v>
      </c>
      <c r="C123" s="562"/>
      <c r="D123" s="560"/>
      <c r="E123" s="351">
        <f>SUM(E124:E130)</f>
        <v>103596</v>
      </c>
    </row>
    <row r="124" spans="1:6">
      <c r="A124" s="73"/>
      <c r="B124" s="74"/>
      <c r="C124" s="75" t="s">
        <v>360</v>
      </c>
      <c r="D124" s="75" t="s">
        <v>361</v>
      </c>
      <c r="E124" s="392">
        <v>38096</v>
      </c>
    </row>
    <row r="125" spans="1:6">
      <c r="A125" s="73"/>
      <c r="B125" s="74"/>
      <c r="C125" s="75" t="s">
        <v>362</v>
      </c>
      <c r="D125" s="75" t="s">
        <v>361</v>
      </c>
      <c r="E125" s="392">
        <v>12000</v>
      </c>
    </row>
    <row r="126" spans="1:6">
      <c r="A126" s="73"/>
      <c r="B126" s="74"/>
      <c r="C126" s="75" t="s">
        <v>363</v>
      </c>
      <c r="D126" s="75" t="s">
        <v>361</v>
      </c>
      <c r="E126" s="392">
        <v>24500</v>
      </c>
    </row>
    <row r="127" spans="1:6">
      <c r="A127" s="73"/>
      <c r="B127" s="74"/>
      <c r="C127" s="75" t="s">
        <v>364</v>
      </c>
      <c r="D127" s="75" t="s">
        <v>361</v>
      </c>
      <c r="E127" s="392">
        <v>6500</v>
      </c>
    </row>
    <row r="128" spans="1:6">
      <c r="A128" s="73"/>
      <c r="B128" s="74"/>
      <c r="C128" s="75" t="s">
        <v>423</v>
      </c>
      <c r="D128" s="75" t="s">
        <v>361</v>
      </c>
      <c r="E128" s="392">
        <v>10000</v>
      </c>
    </row>
    <row r="129" spans="1:5" ht="12.75" customHeight="1">
      <c r="A129" s="73"/>
      <c r="B129" s="74"/>
      <c r="C129" s="75" t="s">
        <v>424</v>
      </c>
      <c r="D129" s="75" t="s">
        <v>361</v>
      </c>
      <c r="E129" s="392">
        <v>3000</v>
      </c>
    </row>
    <row r="130" spans="1:5" ht="12.75" customHeight="1" thickBot="1">
      <c r="A130" s="73"/>
      <c r="B130" s="74"/>
      <c r="C130" s="75" t="s">
        <v>365</v>
      </c>
      <c r="D130" s="75" t="s">
        <v>361</v>
      </c>
      <c r="E130" s="392">
        <v>9500</v>
      </c>
    </row>
    <row r="131" spans="1:5" ht="16.5" customHeight="1" thickBot="1">
      <c r="A131" s="552" t="s">
        <v>349</v>
      </c>
      <c r="B131" s="553"/>
      <c r="C131" s="553"/>
      <c r="D131" s="474"/>
      <c r="E131" s="385">
        <f>E113+E118+E123</f>
        <v>113697</v>
      </c>
    </row>
    <row r="132" spans="1:5" ht="12.75" customHeight="1" thickBot="1">
      <c r="E132" s="9"/>
    </row>
    <row r="133" spans="1:5" ht="16.5" customHeight="1" thickBot="1">
      <c r="A133" s="487" t="s">
        <v>350</v>
      </c>
      <c r="B133" s="470"/>
      <c r="C133" s="470"/>
      <c r="D133" s="470"/>
      <c r="E133" s="486">
        <f>E102+E131</f>
        <v>295076</v>
      </c>
    </row>
    <row r="134" spans="1:5" ht="12.75" customHeight="1">
      <c r="E134" s="9"/>
    </row>
    <row r="135" spans="1:5" ht="12.75" customHeight="1">
      <c r="E135" s="9"/>
    </row>
    <row r="136" spans="1:5" ht="12.75" customHeight="1">
      <c r="E136" s="9"/>
    </row>
    <row r="137" spans="1:5">
      <c r="E137" s="9"/>
    </row>
    <row r="138" spans="1:5">
      <c r="E138" s="9"/>
    </row>
    <row r="139" spans="1:5">
      <c r="E139" s="9"/>
    </row>
    <row r="140" spans="1:5">
      <c r="E140" s="9"/>
    </row>
    <row r="141" spans="1:5">
      <c r="E141" s="9"/>
    </row>
    <row r="142" spans="1:5">
      <c r="E142" s="9"/>
    </row>
    <row r="143" spans="1:5">
      <c r="E143" s="9"/>
    </row>
    <row r="144" spans="1:5">
      <c r="E144" s="9"/>
    </row>
    <row r="145" spans="5:5">
      <c r="E145" s="9"/>
    </row>
    <row r="146" spans="5:5">
      <c r="E146" s="9"/>
    </row>
    <row r="147" spans="5:5">
      <c r="E147" s="9"/>
    </row>
    <row r="148" spans="5:5">
      <c r="E148" s="9"/>
    </row>
    <row r="149" spans="5:5">
      <c r="E149" s="9"/>
    </row>
    <row r="150" spans="5:5">
      <c r="E150" s="9"/>
    </row>
    <row r="151" spans="5:5">
      <c r="E151" s="9"/>
    </row>
    <row r="152" spans="5:5">
      <c r="E152" s="9"/>
    </row>
    <row r="153" spans="5:5">
      <c r="E153" s="9"/>
    </row>
    <row r="154" spans="5:5">
      <c r="E154" s="9"/>
    </row>
    <row r="155" spans="5:5">
      <c r="E155" s="9"/>
    </row>
    <row r="156" spans="5:5">
      <c r="E156" s="9"/>
    </row>
    <row r="157" spans="5:5">
      <c r="E157" s="9"/>
    </row>
    <row r="158" spans="5:5">
      <c r="E158" s="9"/>
    </row>
    <row r="159" spans="5:5">
      <c r="E159" s="9"/>
    </row>
    <row r="160" spans="5:5">
      <c r="E160" s="9"/>
    </row>
    <row r="161" spans="5:5">
      <c r="E161" s="9"/>
    </row>
    <row r="162" spans="5:5">
      <c r="E162" s="9"/>
    </row>
    <row r="163" spans="5:5">
      <c r="E163" s="9"/>
    </row>
    <row r="164" spans="5:5">
      <c r="E164" s="9"/>
    </row>
    <row r="165" spans="5:5">
      <c r="E165" s="9"/>
    </row>
    <row r="166" spans="5:5">
      <c r="E166" s="9"/>
    </row>
    <row r="167" spans="5:5">
      <c r="E167" s="9"/>
    </row>
    <row r="168" spans="5:5">
      <c r="E168" s="9"/>
    </row>
    <row r="169" spans="5:5">
      <c r="E169" s="9"/>
    </row>
    <row r="170" spans="5:5">
      <c r="E170" s="9"/>
    </row>
    <row r="171" spans="5:5">
      <c r="E171" s="9"/>
    </row>
    <row r="172" spans="5:5">
      <c r="E172" s="9"/>
    </row>
    <row r="173" spans="5:5">
      <c r="E173" s="9"/>
    </row>
    <row r="174" spans="5:5">
      <c r="E174" s="9"/>
    </row>
    <row r="175" spans="5:5">
      <c r="E175" s="9"/>
    </row>
    <row r="176" spans="5:5">
      <c r="E176" s="9"/>
    </row>
    <row r="177" spans="5:5">
      <c r="E177" s="9"/>
    </row>
    <row r="178" spans="5:5">
      <c r="E178" s="9"/>
    </row>
    <row r="179" spans="5:5">
      <c r="E179" s="9"/>
    </row>
    <row r="180" spans="5:5">
      <c r="E180" s="9"/>
    </row>
    <row r="181" spans="5:5">
      <c r="E181" s="9"/>
    </row>
    <row r="182" spans="5:5">
      <c r="E182" s="9"/>
    </row>
    <row r="183" spans="5:5">
      <c r="E183" s="9"/>
    </row>
    <row r="184" spans="5:5">
      <c r="E184" s="9"/>
    </row>
    <row r="185" spans="5:5">
      <c r="E185" s="9"/>
    </row>
    <row r="186" spans="5:5">
      <c r="E186" s="9"/>
    </row>
    <row r="187" spans="5:5">
      <c r="E187" s="9"/>
    </row>
  </sheetData>
  <mergeCells count="4">
    <mergeCell ref="A112:C112"/>
    <mergeCell ref="A131:C131"/>
    <mergeCell ref="B118:C118"/>
    <mergeCell ref="B123:D123"/>
  </mergeCells>
  <phoneticPr fontId="0" type="noConversion"/>
  <printOptions horizontalCentered="1"/>
  <pageMargins left="0.39370078740157483" right="0.39370078740157483" top="0" bottom="0" header="0" footer="0"/>
  <pageSetup paperSize="9" scale="85" orientation="landscape" horizont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2:K78"/>
  <sheetViews>
    <sheetView topLeftCell="A34" zoomScaleNormal="100" workbookViewId="0">
      <selection activeCell="D51" sqref="D51"/>
    </sheetView>
  </sheetViews>
  <sheetFormatPr defaultColWidth="10.5703125" defaultRowHeight="12.75"/>
  <cols>
    <col min="1" max="1" width="8.42578125" style="9" customWidth="1"/>
    <col min="2" max="2" width="8.140625" style="9" customWidth="1"/>
    <col min="3" max="3" width="58" style="9" customWidth="1"/>
    <col min="4" max="4" width="52.5703125" style="9" customWidth="1"/>
    <col min="5" max="5" width="17.5703125" style="9" bestFit="1" customWidth="1"/>
    <col min="6" max="254" width="9.140625" style="9" customWidth="1"/>
    <col min="255" max="255" width="8.42578125" style="9" customWidth="1"/>
    <col min="256" max="16384" width="10.5703125" style="9"/>
  </cols>
  <sheetData>
    <row r="2" spans="1:5" ht="18">
      <c r="A2" s="21" t="s">
        <v>146</v>
      </c>
      <c r="C2" s="22"/>
      <c r="D2" s="21"/>
    </row>
    <row r="3" spans="1:5" ht="13.5" thickBot="1">
      <c r="E3" s="23" t="s">
        <v>408</v>
      </c>
    </row>
    <row r="4" spans="1:5">
      <c r="A4" s="252" t="s">
        <v>2</v>
      </c>
      <c r="B4" s="113" t="s">
        <v>3</v>
      </c>
      <c r="C4" s="113" t="s">
        <v>4</v>
      </c>
      <c r="D4" s="174"/>
      <c r="E4" s="374"/>
    </row>
    <row r="5" spans="1:5">
      <c r="A5" s="253" t="s">
        <v>5</v>
      </c>
      <c r="B5" s="117" t="s">
        <v>6</v>
      </c>
      <c r="C5" s="117" t="s">
        <v>7</v>
      </c>
      <c r="D5" s="176" t="s">
        <v>8</v>
      </c>
      <c r="E5" s="413" t="s">
        <v>440</v>
      </c>
    </row>
    <row r="6" spans="1:5" ht="13.5" thickBot="1">
      <c r="A6" s="184" t="s">
        <v>9</v>
      </c>
      <c r="B6" s="121" t="s">
        <v>10</v>
      </c>
      <c r="C6" s="121"/>
      <c r="D6" s="177"/>
      <c r="E6" s="414" t="s">
        <v>0</v>
      </c>
    </row>
    <row r="7" spans="1:5" ht="15.75">
      <c r="A7" s="393" t="s">
        <v>11</v>
      </c>
      <c r="B7" s="178"/>
      <c r="C7" s="178"/>
      <c r="D7" s="126"/>
      <c r="E7" s="356"/>
    </row>
    <row r="8" spans="1:5">
      <c r="A8" s="394" t="s">
        <v>324</v>
      </c>
      <c r="B8" s="563" t="s">
        <v>319</v>
      </c>
      <c r="C8" s="564"/>
      <c r="D8" s="179"/>
      <c r="E8" s="351">
        <f>SUM(E9:E12)</f>
        <v>460</v>
      </c>
    </row>
    <row r="9" spans="1:5">
      <c r="A9" s="395"/>
      <c r="B9" s="180"/>
      <c r="C9" s="47" t="s">
        <v>147</v>
      </c>
      <c r="D9" s="49" t="s">
        <v>148</v>
      </c>
      <c r="E9" s="400">
        <v>50</v>
      </c>
    </row>
    <row r="10" spans="1:5">
      <c r="A10" s="395"/>
      <c r="B10" s="180"/>
      <c r="C10" s="46" t="s">
        <v>149</v>
      </c>
      <c r="D10" s="432" t="s">
        <v>148</v>
      </c>
      <c r="E10" s="392">
        <v>200</v>
      </c>
    </row>
    <row r="11" spans="1:5">
      <c r="A11" s="395"/>
      <c r="B11" s="180"/>
      <c r="C11" s="46" t="s">
        <v>150</v>
      </c>
      <c r="D11" s="432" t="s">
        <v>151</v>
      </c>
      <c r="E11" s="390">
        <v>5</v>
      </c>
    </row>
    <row r="12" spans="1:5">
      <c r="A12" s="396"/>
      <c r="B12" s="47"/>
      <c r="C12" s="46" t="s">
        <v>338</v>
      </c>
      <c r="D12" s="46" t="s">
        <v>337</v>
      </c>
      <c r="E12" s="392">
        <v>205</v>
      </c>
    </row>
    <row r="13" spans="1:5">
      <c r="A13" s="397"/>
      <c r="B13" s="47"/>
      <c r="C13" s="79"/>
      <c r="D13" s="46"/>
      <c r="E13" s="433"/>
    </row>
    <row r="14" spans="1:5">
      <c r="A14" s="398" t="s">
        <v>325</v>
      </c>
      <c r="B14" s="48" t="s">
        <v>264</v>
      </c>
      <c r="C14" s="165"/>
      <c r="D14" s="403"/>
      <c r="E14" s="401">
        <f>E16</f>
        <v>250</v>
      </c>
    </row>
    <row r="15" spans="1:5">
      <c r="A15" s="398"/>
      <c r="B15" s="48"/>
      <c r="C15" s="181" t="s">
        <v>322</v>
      </c>
      <c r="D15" s="182"/>
      <c r="E15" s="401"/>
    </row>
    <row r="16" spans="1:5">
      <c r="A16" s="399"/>
      <c r="B16" s="402"/>
      <c r="C16" s="451" t="s">
        <v>152</v>
      </c>
      <c r="D16" s="5" t="s">
        <v>153</v>
      </c>
      <c r="E16" s="389">
        <v>250</v>
      </c>
    </row>
    <row r="17" spans="1:11">
      <c r="A17" s="442"/>
      <c r="B17" s="46"/>
      <c r="C17" s="46"/>
      <c r="D17" s="46"/>
      <c r="E17" s="436"/>
      <c r="K17" s="9" t="s">
        <v>41</v>
      </c>
    </row>
    <row r="18" spans="1:11">
      <c r="A18" s="394" t="s">
        <v>324</v>
      </c>
      <c r="B18" s="563" t="s">
        <v>319</v>
      </c>
      <c r="C18" s="564"/>
      <c r="D18" s="256"/>
      <c r="E18" s="366">
        <f>E19+E22+E29+E35+E39+E46</f>
        <v>75797</v>
      </c>
      <c r="G18" s="173"/>
    </row>
    <row r="19" spans="1:11">
      <c r="A19" s="257"/>
      <c r="B19" s="258"/>
      <c r="C19" s="259" t="s">
        <v>336</v>
      </c>
      <c r="D19" s="260" t="s">
        <v>154</v>
      </c>
      <c r="E19" s="362">
        <f>SUM(E20:E21)</f>
        <v>200</v>
      </c>
    </row>
    <row r="20" spans="1:11">
      <c r="A20" s="257"/>
      <c r="B20" s="258"/>
      <c r="C20" s="259"/>
      <c r="D20" s="261" t="s">
        <v>155</v>
      </c>
      <c r="E20" s="361">
        <v>170</v>
      </c>
    </row>
    <row r="21" spans="1:11">
      <c r="A21" s="257"/>
      <c r="B21" s="258"/>
      <c r="C21" s="259"/>
      <c r="D21" s="261" t="s">
        <v>156</v>
      </c>
      <c r="E21" s="361">
        <v>30</v>
      </c>
    </row>
    <row r="22" spans="1:11">
      <c r="A22" s="257"/>
      <c r="B22" s="258"/>
      <c r="C22" s="259" t="s">
        <v>157</v>
      </c>
      <c r="D22" s="262" t="s">
        <v>158</v>
      </c>
      <c r="E22" s="362">
        <f>SUM(E23:E27)</f>
        <v>401</v>
      </c>
    </row>
    <row r="23" spans="1:11">
      <c r="A23" s="257"/>
      <c r="B23" s="258"/>
      <c r="C23" s="259" t="s">
        <v>41</v>
      </c>
      <c r="D23" s="263" t="s">
        <v>159</v>
      </c>
      <c r="E23" s="361">
        <v>5</v>
      </c>
    </row>
    <row r="24" spans="1:11">
      <c r="A24" s="257"/>
      <c r="B24" s="258"/>
      <c r="C24" s="259"/>
      <c r="D24" s="263" t="s">
        <v>160</v>
      </c>
      <c r="E24" s="361">
        <v>20</v>
      </c>
    </row>
    <row r="25" spans="1:11">
      <c r="A25" s="257"/>
      <c r="B25" s="258"/>
      <c r="C25" s="259"/>
      <c r="D25" s="263" t="s">
        <v>161</v>
      </c>
      <c r="E25" s="361">
        <v>25</v>
      </c>
    </row>
    <row r="26" spans="1:11">
      <c r="A26" s="257"/>
      <c r="B26" s="258"/>
      <c r="C26" s="259"/>
      <c r="D26" s="263" t="s">
        <v>162</v>
      </c>
      <c r="E26" s="361">
        <v>350</v>
      </c>
    </row>
    <row r="27" spans="1:11">
      <c r="A27" s="257"/>
      <c r="B27" s="258"/>
      <c r="C27" s="259" t="s">
        <v>345</v>
      </c>
      <c r="D27" s="263" t="s">
        <v>346</v>
      </c>
      <c r="E27" s="361">
        <v>1</v>
      </c>
    </row>
    <row r="28" spans="1:11">
      <c r="A28" s="257"/>
      <c r="B28" s="258"/>
      <c r="C28" s="259"/>
      <c r="D28" s="263"/>
      <c r="E28" s="361"/>
    </row>
    <row r="29" spans="1:11">
      <c r="A29" s="257"/>
      <c r="B29" s="258"/>
      <c r="C29" s="259"/>
      <c r="D29" s="262" t="s">
        <v>163</v>
      </c>
      <c r="E29" s="362">
        <f>SUM(E30:E32)</f>
        <v>8</v>
      </c>
    </row>
    <row r="30" spans="1:11">
      <c r="A30" s="257"/>
      <c r="B30" s="258"/>
      <c r="C30" s="266" t="s">
        <v>164</v>
      </c>
      <c r="D30" s="263" t="s">
        <v>165</v>
      </c>
      <c r="E30" s="361">
        <v>8</v>
      </c>
    </row>
    <row r="31" spans="1:11" ht="15">
      <c r="A31" s="257"/>
      <c r="B31" s="258"/>
      <c r="C31" s="264" t="s">
        <v>166</v>
      </c>
      <c r="D31" s="262"/>
      <c r="E31" s="452"/>
    </row>
    <row r="32" spans="1:11" ht="15">
      <c r="A32" s="257"/>
      <c r="B32" s="258"/>
      <c r="C32" s="264" t="s">
        <v>167</v>
      </c>
      <c r="D32" s="262"/>
      <c r="E32" s="452"/>
    </row>
    <row r="33" spans="1:8" ht="15">
      <c r="A33" s="257"/>
      <c r="B33" s="258"/>
      <c r="C33" s="264"/>
      <c r="D33" s="262"/>
      <c r="E33" s="452"/>
    </row>
    <row r="34" spans="1:8" ht="15">
      <c r="A34" s="257"/>
      <c r="B34" s="258"/>
      <c r="C34" s="264"/>
      <c r="D34" s="262"/>
      <c r="E34" s="452"/>
    </row>
    <row r="35" spans="1:8">
      <c r="A35" s="257"/>
      <c r="B35" s="258"/>
      <c r="C35" s="264"/>
      <c r="D35" s="262" t="s">
        <v>169</v>
      </c>
      <c r="E35" s="362">
        <f>SUM(E36:E37)</f>
        <v>17100</v>
      </c>
    </row>
    <row r="36" spans="1:8">
      <c r="A36" s="257"/>
      <c r="B36" s="267">
        <v>501</v>
      </c>
      <c r="C36" s="264" t="s">
        <v>170</v>
      </c>
      <c r="D36" s="268" t="s">
        <v>171</v>
      </c>
      <c r="E36" s="361">
        <v>17100</v>
      </c>
    </row>
    <row r="37" spans="1:8" ht="15">
      <c r="A37" s="257"/>
      <c r="B37" s="267"/>
      <c r="C37" s="264" t="s">
        <v>172</v>
      </c>
      <c r="D37" s="268"/>
      <c r="E37" s="452"/>
    </row>
    <row r="38" spans="1:8" ht="15">
      <c r="A38" s="257"/>
      <c r="B38" s="269"/>
      <c r="C38" s="259"/>
      <c r="D38" s="268"/>
      <c r="E38" s="452"/>
    </row>
    <row r="39" spans="1:8">
      <c r="A39" s="257"/>
      <c r="B39" s="259"/>
      <c r="C39" s="259"/>
      <c r="D39" s="260" t="s">
        <v>173</v>
      </c>
      <c r="E39" s="362">
        <f>SUM(E41:E44)</f>
        <v>57608</v>
      </c>
    </row>
    <row r="40" spans="1:8" ht="15">
      <c r="A40" s="257"/>
      <c r="B40" s="267"/>
      <c r="C40" s="259"/>
      <c r="D40" s="260" t="s">
        <v>174</v>
      </c>
      <c r="E40" s="452"/>
    </row>
    <row r="41" spans="1:8">
      <c r="A41" s="257"/>
      <c r="B41" s="270" t="s">
        <v>175</v>
      </c>
      <c r="C41" s="271" t="s">
        <v>176</v>
      </c>
      <c r="D41" s="263" t="s">
        <v>171</v>
      </c>
      <c r="E41" s="361">
        <v>45607</v>
      </c>
    </row>
    <row r="42" spans="1:8" ht="15">
      <c r="A42" s="257"/>
      <c r="B42" s="267"/>
      <c r="C42" s="264" t="s">
        <v>177</v>
      </c>
      <c r="D42" s="450"/>
      <c r="E42" s="453"/>
    </row>
    <row r="43" spans="1:8">
      <c r="A43" s="257"/>
      <c r="B43" s="267"/>
      <c r="C43" s="264"/>
      <c r="D43" s="272" t="s">
        <v>272</v>
      </c>
      <c r="E43" s="361">
        <v>12000</v>
      </c>
    </row>
    <row r="44" spans="1:8">
      <c r="A44" s="257"/>
      <c r="B44" s="267"/>
      <c r="C44" s="265" t="s">
        <v>347</v>
      </c>
      <c r="D44" s="265" t="s">
        <v>346</v>
      </c>
      <c r="E44" s="361">
        <v>1</v>
      </c>
    </row>
    <row r="45" spans="1:8" ht="15">
      <c r="A45" s="257"/>
      <c r="B45" s="267"/>
      <c r="C45" s="461"/>
      <c r="D45" s="465"/>
      <c r="E45" s="466"/>
    </row>
    <row r="46" spans="1:8">
      <c r="A46" s="257"/>
      <c r="B46" s="267"/>
      <c r="C46" s="461"/>
      <c r="D46" s="316" t="s">
        <v>178</v>
      </c>
      <c r="E46" s="363">
        <f>E47</f>
        <v>480</v>
      </c>
      <c r="H46" s="9" t="s">
        <v>41</v>
      </c>
    </row>
    <row r="47" spans="1:8">
      <c r="A47" s="257"/>
      <c r="B47" s="267"/>
      <c r="C47" s="265"/>
      <c r="D47" s="273" t="s">
        <v>134</v>
      </c>
      <c r="E47" s="360">
        <v>480</v>
      </c>
    </row>
    <row r="48" spans="1:8" ht="13.5" thickBot="1">
      <c r="A48" s="274"/>
      <c r="B48" s="275"/>
      <c r="C48" s="15"/>
      <c r="D48" s="463"/>
      <c r="E48" s="462"/>
    </row>
    <row r="49" spans="1:5" ht="16.5" thickBot="1">
      <c r="A49" s="565" t="s">
        <v>25</v>
      </c>
      <c r="B49" s="566"/>
      <c r="C49" s="567"/>
      <c r="D49" s="276"/>
      <c r="E49" s="404">
        <f>E8+E14+E18</f>
        <v>76507</v>
      </c>
    </row>
    <row r="52" spans="1:5">
      <c r="E52" s="173"/>
    </row>
    <row r="54" spans="1:5" ht="13.5" thickBot="1">
      <c r="E54" s="23" t="s">
        <v>409</v>
      </c>
    </row>
    <row r="55" spans="1:5">
      <c r="A55" s="24" t="s">
        <v>2</v>
      </c>
      <c r="B55" s="25" t="s">
        <v>3</v>
      </c>
      <c r="C55" s="28" t="s">
        <v>4</v>
      </c>
      <c r="D55" s="27"/>
      <c r="E55" s="374"/>
    </row>
    <row r="56" spans="1:5">
      <c r="A56" s="29" t="s">
        <v>5</v>
      </c>
      <c r="B56" s="30" t="s">
        <v>6</v>
      </c>
      <c r="C56" s="89" t="s">
        <v>7</v>
      </c>
      <c r="D56" s="32" t="s">
        <v>8</v>
      </c>
      <c r="E56" s="413" t="s">
        <v>440</v>
      </c>
    </row>
    <row r="57" spans="1:5" ht="13.5" thickBot="1">
      <c r="A57" s="33" t="s">
        <v>9</v>
      </c>
      <c r="B57" s="34" t="s">
        <v>10</v>
      </c>
      <c r="C57" s="90"/>
      <c r="D57" s="36"/>
      <c r="E57" s="414" t="s">
        <v>0</v>
      </c>
    </row>
    <row r="58" spans="1:5" ht="15.75">
      <c r="A58" s="556" t="s">
        <v>348</v>
      </c>
      <c r="B58" s="557"/>
      <c r="C58" s="558"/>
      <c r="D58" s="62"/>
      <c r="E58" s="63"/>
    </row>
    <row r="59" spans="1:5" ht="15.75">
      <c r="A59" s="480" t="s">
        <v>325</v>
      </c>
      <c r="B59" s="481" t="s">
        <v>264</v>
      </c>
      <c r="C59" s="477"/>
      <c r="D59" s="478"/>
      <c r="E59" s="484">
        <f>SUM(E60:E62)</f>
        <v>21066</v>
      </c>
    </row>
    <row r="60" spans="1:5" ht="15.75">
      <c r="A60" s="476"/>
      <c r="B60" s="479"/>
      <c r="C60" s="482" t="s">
        <v>380</v>
      </c>
      <c r="D60" s="483" t="s">
        <v>153</v>
      </c>
      <c r="E60" s="485">
        <v>21000</v>
      </c>
    </row>
    <row r="61" spans="1:5" ht="15.75">
      <c r="A61" s="476"/>
      <c r="B61" s="479"/>
      <c r="C61" s="482" t="s">
        <v>381</v>
      </c>
      <c r="D61" s="483" t="s">
        <v>169</v>
      </c>
      <c r="E61" s="485">
        <v>36</v>
      </c>
    </row>
    <row r="62" spans="1:5" ht="15.75">
      <c r="A62" s="476"/>
      <c r="B62" s="479"/>
      <c r="C62" s="482" t="s">
        <v>382</v>
      </c>
      <c r="D62" s="483" t="s">
        <v>396</v>
      </c>
      <c r="E62" s="485">
        <v>30</v>
      </c>
    </row>
    <row r="63" spans="1:5" ht="15">
      <c r="A63" s="64" t="s">
        <v>324</v>
      </c>
      <c r="B63" s="559" t="s">
        <v>379</v>
      </c>
      <c r="C63" s="560"/>
      <c r="D63" s="66"/>
      <c r="E63" s="406">
        <f>SUM(E64:E75)</f>
        <v>145620</v>
      </c>
    </row>
    <row r="64" spans="1:5">
      <c r="A64" s="67"/>
      <c r="B64" s="68"/>
      <c r="C64" s="68" t="s">
        <v>383</v>
      </c>
      <c r="D64" s="135" t="s">
        <v>397</v>
      </c>
      <c r="E64" s="392">
        <v>43</v>
      </c>
    </row>
    <row r="65" spans="1:5">
      <c r="A65" s="70"/>
      <c r="B65" s="68"/>
      <c r="C65" s="68" t="s">
        <v>384</v>
      </c>
      <c r="D65" s="171" t="s">
        <v>163</v>
      </c>
      <c r="E65" s="392">
        <v>1600</v>
      </c>
    </row>
    <row r="66" spans="1:5">
      <c r="A66" s="70"/>
      <c r="B66" s="68"/>
      <c r="C66" s="68" t="s">
        <v>385</v>
      </c>
      <c r="D66" s="68" t="s">
        <v>163</v>
      </c>
      <c r="E66" s="392">
        <v>200</v>
      </c>
    </row>
    <row r="67" spans="1:5">
      <c r="A67" s="70"/>
      <c r="B67" s="68"/>
      <c r="C67" s="68" t="s">
        <v>386</v>
      </c>
      <c r="D67" s="68" t="s">
        <v>169</v>
      </c>
      <c r="E67" s="392">
        <v>8</v>
      </c>
    </row>
    <row r="68" spans="1:5">
      <c r="A68" s="73"/>
      <c r="B68" s="74"/>
      <c r="C68" s="75" t="s">
        <v>425</v>
      </c>
      <c r="D68" s="75" t="s">
        <v>398</v>
      </c>
      <c r="E68" s="392">
        <v>228</v>
      </c>
    </row>
    <row r="69" spans="1:5">
      <c r="A69" s="73"/>
      <c r="B69" s="74"/>
      <c r="C69" s="75" t="s">
        <v>387</v>
      </c>
      <c r="D69" s="75" t="s">
        <v>398</v>
      </c>
      <c r="E69" s="392">
        <v>347</v>
      </c>
    </row>
    <row r="70" spans="1:5">
      <c r="A70" s="73"/>
      <c r="B70" s="74"/>
      <c r="C70" s="75" t="s">
        <v>426</v>
      </c>
      <c r="D70" s="75" t="s">
        <v>398</v>
      </c>
      <c r="E70" s="392">
        <v>125709</v>
      </c>
    </row>
    <row r="71" spans="1:5">
      <c r="A71" s="73"/>
      <c r="B71" s="74"/>
      <c r="C71" s="75" t="s">
        <v>389</v>
      </c>
      <c r="D71" s="75" t="s">
        <v>163</v>
      </c>
      <c r="E71" s="392">
        <v>35</v>
      </c>
    </row>
    <row r="72" spans="1:5">
      <c r="A72" s="73"/>
      <c r="B72" s="74"/>
      <c r="C72" s="75" t="s">
        <v>390</v>
      </c>
      <c r="D72" s="75" t="s">
        <v>163</v>
      </c>
      <c r="E72" s="392">
        <v>6500</v>
      </c>
    </row>
    <row r="73" spans="1:5">
      <c r="A73" s="73"/>
      <c r="B73" s="74"/>
      <c r="C73" s="75" t="s">
        <v>391</v>
      </c>
      <c r="D73" s="75" t="s">
        <v>163</v>
      </c>
      <c r="E73" s="392">
        <v>6000</v>
      </c>
    </row>
    <row r="74" spans="1:5">
      <c r="A74" s="73"/>
      <c r="B74" s="74"/>
      <c r="C74" s="75" t="s">
        <v>388</v>
      </c>
      <c r="D74" s="75" t="s">
        <v>169</v>
      </c>
      <c r="E74" s="392">
        <v>4500</v>
      </c>
    </row>
    <row r="75" spans="1:5" ht="13.5" thickBot="1">
      <c r="A75" s="73"/>
      <c r="B75" s="74"/>
      <c r="C75" s="75" t="s">
        <v>392</v>
      </c>
      <c r="D75" s="75" t="s">
        <v>398</v>
      </c>
      <c r="E75" s="392">
        <v>450</v>
      </c>
    </row>
    <row r="76" spans="1:5" ht="16.5" thickBot="1">
      <c r="A76" s="552" t="s">
        <v>349</v>
      </c>
      <c r="B76" s="553"/>
      <c r="C76" s="553"/>
      <c r="D76" s="474"/>
      <c r="E76" s="385">
        <f>E59+E63</f>
        <v>166686</v>
      </c>
    </row>
    <row r="77" spans="1:5" ht="13.5" thickBot="1"/>
    <row r="78" spans="1:5" ht="16.5" thickBot="1">
      <c r="A78" s="487" t="s">
        <v>350</v>
      </c>
      <c r="B78" s="470"/>
      <c r="C78" s="470"/>
      <c r="D78" s="470"/>
      <c r="E78" s="486">
        <f>E49+E76</f>
        <v>243193</v>
      </c>
    </row>
  </sheetData>
  <mergeCells count="6">
    <mergeCell ref="A76:C76"/>
    <mergeCell ref="B8:C8"/>
    <mergeCell ref="B18:C18"/>
    <mergeCell ref="A49:C49"/>
    <mergeCell ref="A58:C58"/>
    <mergeCell ref="B63:C63"/>
  </mergeCells>
  <phoneticPr fontId="0" type="noConversion"/>
  <printOptions horizontalCentered="1"/>
  <pageMargins left="0.39370078740157483" right="0.39370078740157483" top="0" bottom="0" header="0" footer="0"/>
  <pageSetup paperSize="9" scale="85" orientation="landscape" horizont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2:L47"/>
  <sheetViews>
    <sheetView zoomScaleNormal="100" workbookViewId="0">
      <selection activeCell="D36" sqref="D36"/>
    </sheetView>
  </sheetViews>
  <sheetFormatPr defaultColWidth="10.7109375" defaultRowHeight="12.75"/>
  <cols>
    <col min="1" max="1" width="9.140625" style="9" customWidth="1"/>
    <col min="2" max="2" width="10.7109375" style="9" customWidth="1"/>
    <col min="3" max="3" width="54.28515625" style="9" customWidth="1"/>
    <col min="4" max="4" width="40.42578125" style="9" customWidth="1"/>
    <col min="5" max="5" width="17.5703125" style="9" bestFit="1" customWidth="1"/>
    <col min="6" max="255" width="9.140625" style="9" customWidth="1"/>
    <col min="256" max="16384" width="10.7109375" style="9"/>
  </cols>
  <sheetData>
    <row r="2" spans="1:5" ht="18">
      <c r="A2" s="183" t="s">
        <v>179</v>
      </c>
      <c r="C2" s="22"/>
    </row>
    <row r="3" spans="1:5" ht="16.5" thickBot="1">
      <c r="B3" s="183"/>
      <c r="C3" s="183"/>
      <c r="E3" s="23" t="s">
        <v>410</v>
      </c>
    </row>
    <row r="4" spans="1:5">
      <c r="A4" s="111" t="s">
        <v>2</v>
      </c>
      <c r="B4" s="113" t="s">
        <v>3</v>
      </c>
      <c r="C4" s="112" t="s">
        <v>4</v>
      </c>
      <c r="D4" s="114"/>
      <c r="E4" s="374"/>
    </row>
    <row r="5" spans="1:5">
      <c r="A5" s="115" t="s">
        <v>5</v>
      </c>
      <c r="B5" s="117" t="s">
        <v>6</v>
      </c>
      <c r="C5" s="116" t="s">
        <v>7</v>
      </c>
      <c r="D5" s="118" t="s">
        <v>8</v>
      </c>
      <c r="E5" s="413" t="s">
        <v>440</v>
      </c>
    </row>
    <row r="6" spans="1:5" ht="13.5" thickBot="1">
      <c r="A6" s="184" t="s">
        <v>9</v>
      </c>
      <c r="B6" s="121" t="s">
        <v>10</v>
      </c>
      <c r="C6" s="120"/>
      <c r="D6" s="122"/>
      <c r="E6" s="414" t="s">
        <v>0</v>
      </c>
    </row>
    <row r="7" spans="1:5" ht="15.75">
      <c r="A7" s="123" t="s">
        <v>11</v>
      </c>
      <c r="B7" s="178"/>
      <c r="C7" s="185"/>
      <c r="D7" s="186"/>
      <c r="E7" s="63"/>
    </row>
    <row r="8" spans="1:5">
      <c r="A8" s="77" t="s">
        <v>180</v>
      </c>
      <c r="B8" s="353" t="s">
        <v>321</v>
      </c>
      <c r="C8" s="354"/>
      <c r="D8" s="187"/>
      <c r="E8" s="386">
        <f>SUM(E9:E22)</f>
        <v>12406</v>
      </c>
    </row>
    <row r="9" spans="1:5">
      <c r="A9" s="64"/>
      <c r="B9" s="188">
        <v>611</v>
      </c>
      <c r="C9" s="189" t="s">
        <v>181</v>
      </c>
      <c r="D9" s="190" t="s">
        <v>182</v>
      </c>
      <c r="E9" s="387">
        <v>1985</v>
      </c>
    </row>
    <row r="10" spans="1:5">
      <c r="A10" s="64"/>
      <c r="B10" s="100" t="s">
        <v>183</v>
      </c>
      <c r="C10" s="189" t="s">
        <v>184</v>
      </c>
      <c r="D10" s="191" t="s">
        <v>185</v>
      </c>
      <c r="E10" s="392">
        <v>2000</v>
      </c>
    </row>
    <row r="11" spans="1:5">
      <c r="A11" s="99"/>
      <c r="B11" s="100" t="s">
        <v>186</v>
      </c>
      <c r="C11" s="189" t="s">
        <v>187</v>
      </c>
      <c r="D11" s="191" t="s">
        <v>188</v>
      </c>
      <c r="E11" s="392">
        <v>3800</v>
      </c>
    </row>
    <row r="12" spans="1:5">
      <c r="A12" s="192"/>
      <c r="B12" s="193"/>
      <c r="C12" s="194"/>
      <c r="D12" s="195"/>
      <c r="E12" s="392"/>
    </row>
    <row r="13" spans="1:5">
      <c r="A13" s="70"/>
      <c r="B13" s="72" t="s">
        <v>282</v>
      </c>
      <c r="C13" s="68" t="s">
        <v>189</v>
      </c>
      <c r="D13" s="164" t="s">
        <v>190</v>
      </c>
      <c r="E13" s="392">
        <v>210</v>
      </c>
    </row>
    <row r="14" spans="1:5" s="20" customFormat="1">
      <c r="A14" s="98"/>
      <c r="B14" s="74"/>
      <c r="C14" s="75" t="s">
        <v>191</v>
      </c>
      <c r="D14" s="75" t="s">
        <v>192</v>
      </c>
      <c r="E14" s="389">
        <v>230</v>
      </c>
    </row>
    <row r="15" spans="1:5" s="196" customFormat="1">
      <c r="A15" s="99"/>
      <c r="B15" s="100"/>
      <c r="C15" s="190" t="s">
        <v>41</v>
      </c>
      <c r="D15" s="190" t="s">
        <v>193</v>
      </c>
      <c r="E15" s="391"/>
    </row>
    <row r="16" spans="1:5">
      <c r="A16" s="70"/>
      <c r="B16" s="72"/>
      <c r="C16" s="68" t="s">
        <v>194</v>
      </c>
      <c r="D16" s="68" t="s">
        <v>195</v>
      </c>
      <c r="E16" s="392">
        <v>10</v>
      </c>
    </row>
    <row r="17" spans="1:12">
      <c r="A17" s="70"/>
      <c r="B17" s="72"/>
      <c r="C17" s="164" t="s">
        <v>196</v>
      </c>
      <c r="D17" s="68" t="s">
        <v>197</v>
      </c>
      <c r="E17" s="392">
        <v>280</v>
      </c>
    </row>
    <row r="18" spans="1:12">
      <c r="A18" s="70"/>
      <c r="B18" s="72" t="s">
        <v>198</v>
      </c>
      <c r="C18" s="68" t="s">
        <v>199</v>
      </c>
      <c r="D18" s="68" t="s">
        <v>197</v>
      </c>
      <c r="E18" s="392">
        <v>1</v>
      </c>
      <c r="L18" s="159"/>
    </row>
    <row r="19" spans="1:12">
      <c r="A19" s="77"/>
      <c r="B19" s="197"/>
      <c r="C19" s="164" t="s">
        <v>200</v>
      </c>
      <c r="D19" s="164" t="s">
        <v>201</v>
      </c>
      <c r="E19" s="392">
        <v>300</v>
      </c>
    </row>
    <row r="20" spans="1:12">
      <c r="A20" s="98"/>
      <c r="B20" s="170"/>
      <c r="C20" s="165" t="s">
        <v>202</v>
      </c>
      <c r="D20" s="165" t="s">
        <v>203</v>
      </c>
      <c r="E20" s="389">
        <v>3420</v>
      </c>
    </row>
    <row r="21" spans="1:12">
      <c r="A21" s="99"/>
      <c r="B21" s="249"/>
      <c r="C21" s="189" t="s">
        <v>302</v>
      </c>
      <c r="D21" s="189"/>
      <c r="E21" s="391"/>
    </row>
    <row r="22" spans="1:12">
      <c r="A22" s="99"/>
      <c r="B22" s="97"/>
      <c r="C22" s="164" t="s">
        <v>204</v>
      </c>
      <c r="D22" s="164" t="s">
        <v>190</v>
      </c>
      <c r="E22" s="387">
        <v>170</v>
      </c>
    </row>
    <row r="23" spans="1:12">
      <c r="A23" s="99"/>
      <c r="B23" s="97"/>
      <c r="C23" s="165"/>
      <c r="D23" s="164"/>
      <c r="E23" s="387"/>
    </row>
    <row r="24" spans="1:12">
      <c r="A24" s="51" t="s">
        <v>343</v>
      </c>
      <c r="B24" s="48" t="s">
        <v>264</v>
      </c>
      <c r="C24" s="165"/>
      <c r="D24" s="48"/>
      <c r="E24" s="387"/>
    </row>
    <row r="25" spans="1:12">
      <c r="A25" s="99"/>
      <c r="B25" s="48"/>
      <c r="C25" s="181" t="s">
        <v>322</v>
      </c>
      <c r="D25" s="48"/>
      <c r="E25" s="460">
        <f>E26</f>
        <v>20</v>
      </c>
    </row>
    <row r="26" spans="1:12">
      <c r="A26" s="99"/>
      <c r="B26" s="72"/>
      <c r="C26" s="164" t="s">
        <v>344</v>
      </c>
      <c r="D26" s="190" t="s">
        <v>182</v>
      </c>
      <c r="E26" s="387">
        <v>20</v>
      </c>
    </row>
    <row r="27" spans="1:12">
      <c r="A27" s="70"/>
      <c r="B27" s="97"/>
      <c r="C27" s="164"/>
      <c r="D27" s="198"/>
      <c r="E27" s="387"/>
    </row>
    <row r="28" spans="1:12">
      <c r="A28" s="77" t="s">
        <v>205</v>
      </c>
      <c r="B28" s="128" t="s">
        <v>206</v>
      </c>
      <c r="C28" s="155"/>
      <c r="D28" s="155"/>
      <c r="E28" s="388">
        <f>SUM(E29:E33)</f>
        <v>765</v>
      </c>
    </row>
    <row r="29" spans="1:12">
      <c r="A29" s="98"/>
      <c r="B29" s="74"/>
      <c r="C29" s="165" t="s">
        <v>323</v>
      </c>
      <c r="D29" s="165"/>
      <c r="E29" s="389"/>
    </row>
    <row r="30" spans="1:12" s="199" customFormat="1">
      <c r="A30" s="254"/>
      <c r="B30" s="78" t="s">
        <v>283</v>
      </c>
      <c r="C30" s="333" t="s">
        <v>207</v>
      </c>
      <c r="D30" s="333" t="s">
        <v>209</v>
      </c>
      <c r="E30" s="390">
        <v>300</v>
      </c>
    </row>
    <row r="31" spans="1:12">
      <c r="A31" s="99"/>
      <c r="B31" s="100"/>
      <c r="C31" s="189" t="s">
        <v>208</v>
      </c>
      <c r="D31" s="189"/>
      <c r="E31" s="391"/>
    </row>
    <row r="32" spans="1:12">
      <c r="A32" s="70"/>
      <c r="B32" s="72" t="s">
        <v>210</v>
      </c>
      <c r="C32" s="164" t="s">
        <v>211</v>
      </c>
      <c r="D32" s="189" t="s">
        <v>209</v>
      </c>
      <c r="E32" s="392">
        <v>250</v>
      </c>
    </row>
    <row r="33" spans="1:5" ht="13.5" thickBot="1">
      <c r="A33" s="98"/>
      <c r="B33" s="170"/>
      <c r="C33" s="165" t="s">
        <v>212</v>
      </c>
      <c r="D33" s="200" t="s">
        <v>197</v>
      </c>
      <c r="E33" s="389">
        <v>215</v>
      </c>
    </row>
    <row r="34" spans="1:5" ht="16.5" thickBot="1">
      <c r="A34" s="552" t="s">
        <v>25</v>
      </c>
      <c r="B34" s="553"/>
      <c r="C34" s="554"/>
      <c r="D34" s="82"/>
      <c r="E34" s="352">
        <f>E8+E28+E25</f>
        <v>13191</v>
      </c>
    </row>
    <row r="36" spans="1:5" ht="12.75" customHeight="1"/>
    <row r="37" spans="1:5" ht="13.5" thickBot="1"/>
    <row r="38" spans="1:5">
      <c r="A38" s="24" t="s">
        <v>2</v>
      </c>
      <c r="B38" s="25" t="s">
        <v>3</v>
      </c>
      <c r="C38" s="28" t="s">
        <v>4</v>
      </c>
      <c r="D38" s="27"/>
      <c r="E38" s="374"/>
    </row>
    <row r="39" spans="1:5">
      <c r="A39" s="29" t="s">
        <v>5</v>
      </c>
      <c r="B39" s="30" t="s">
        <v>6</v>
      </c>
      <c r="C39" s="89" t="s">
        <v>7</v>
      </c>
      <c r="D39" s="32" t="s">
        <v>8</v>
      </c>
      <c r="E39" s="413" t="s">
        <v>440</v>
      </c>
    </row>
    <row r="40" spans="1:5" ht="13.5" thickBot="1">
      <c r="A40" s="33" t="s">
        <v>9</v>
      </c>
      <c r="B40" s="34" t="s">
        <v>10</v>
      </c>
      <c r="C40" s="90"/>
      <c r="D40" s="36"/>
      <c r="E40" s="414" t="s">
        <v>0</v>
      </c>
    </row>
    <row r="41" spans="1:5" ht="15.75">
      <c r="A41" s="556" t="s">
        <v>348</v>
      </c>
      <c r="B41" s="557"/>
      <c r="C41" s="558"/>
      <c r="D41" s="62"/>
      <c r="E41" s="63"/>
    </row>
    <row r="42" spans="1:5">
      <c r="A42" s="480" t="s">
        <v>343</v>
      </c>
      <c r="B42" s="48" t="s">
        <v>264</v>
      </c>
      <c r="C42" s="165"/>
      <c r="D42" s="478"/>
      <c r="E42" s="484">
        <f>SUM(E44:E44)</f>
        <v>19600</v>
      </c>
    </row>
    <row r="43" spans="1:5">
      <c r="A43" s="480"/>
      <c r="B43" s="48"/>
      <c r="C43" s="48" t="s">
        <v>322</v>
      </c>
      <c r="D43" s="478"/>
      <c r="E43" s="484"/>
    </row>
    <row r="44" spans="1:5" ht="16.5" thickBot="1">
      <c r="A44" s="476"/>
      <c r="B44" s="546"/>
      <c r="C44" s="482" t="s">
        <v>393</v>
      </c>
      <c r="D44" s="483" t="s">
        <v>195</v>
      </c>
      <c r="E44" s="485">
        <v>19600</v>
      </c>
    </row>
    <row r="45" spans="1:5" ht="16.5" thickBot="1">
      <c r="A45" s="552" t="s">
        <v>349</v>
      </c>
      <c r="B45" s="553"/>
      <c r="C45" s="553"/>
      <c r="D45" s="474"/>
      <c r="E45" s="385">
        <f>E42</f>
        <v>19600</v>
      </c>
    </row>
    <row r="46" spans="1:5" ht="13.5" thickBot="1"/>
    <row r="47" spans="1:5" ht="16.5" thickBot="1">
      <c r="A47" s="487" t="s">
        <v>350</v>
      </c>
      <c r="B47" s="470"/>
      <c r="C47" s="470"/>
      <c r="D47" s="470"/>
      <c r="E47" s="486">
        <f>E34+E45</f>
        <v>32791</v>
      </c>
    </row>
  </sheetData>
  <mergeCells count="3">
    <mergeCell ref="A34:C34"/>
    <mergeCell ref="A41:C41"/>
    <mergeCell ref="A45:C45"/>
  </mergeCells>
  <phoneticPr fontId="0" type="noConversion"/>
  <printOptions horizontalCentered="1"/>
  <pageMargins left="0.39370078740157483" right="0.39370078740157483" top="0" bottom="0" header="0" footer="0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3:K45"/>
  <sheetViews>
    <sheetView zoomScaleNormal="100" workbookViewId="0">
      <selection activeCell="C3" sqref="C3"/>
    </sheetView>
  </sheetViews>
  <sheetFormatPr defaultColWidth="11" defaultRowHeight="12.75"/>
  <cols>
    <col min="1" max="1" width="9.7109375" style="9" customWidth="1"/>
    <col min="2" max="2" width="11.140625" style="9" bestFit="1" customWidth="1"/>
    <col min="3" max="3" width="45.85546875" style="9" customWidth="1"/>
    <col min="4" max="4" width="48" style="9" customWidth="1"/>
    <col min="5" max="5" width="22.42578125" style="9" customWidth="1"/>
    <col min="6" max="254" width="9.140625" style="9" customWidth="1"/>
    <col min="255" max="255" width="9.7109375" style="9" customWidth="1"/>
    <col min="256" max="16384" width="11" style="9"/>
  </cols>
  <sheetData>
    <row r="3" spans="1:11" ht="18" customHeight="1">
      <c r="A3" s="172" t="s">
        <v>213</v>
      </c>
      <c r="B3" s="201"/>
      <c r="C3" s="201"/>
    </row>
    <row r="4" spans="1:11" ht="13.5" thickBot="1">
      <c r="E4" s="23" t="s">
        <v>411</v>
      </c>
    </row>
    <row r="5" spans="1:11" ht="19.5" customHeight="1">
      <c r="A5" s="111" t="s">
        <v>2</v>
      </c>
      <c r="B5" s="174" t="s">
        <v>3</v>
      </c>
      <c r="C5" s="113" t="s">
        <v>4</v>
      </c>
      <c r="D5" s="202"/>
      <c r="E5" s="374"/>
    </row>
    <row r="6" spans="1:11" ht="15.75" customHeight="1">
      <c r="A6" s="115" t="s">
        <v>5</v>
      </c>
      <c r="B6" s="175" t="s">
        <v>6</v>
      </c>
      <c r="C6" s="117" t="s">
        <v>7</v>
      </c>
      <c r="D6" s="176" t="s">
        <v>8</v>
      </c>
      <c r="E6" s="413" t="s">
        <v>440</v>
      </c>
    </row>
    <row r="7" spans="1:11" ht="15" customHeight="1" thickBot="1">
      <c r="A7" s="119" t="s">
        <v>9</v>
      </c>
      <c r="B7" s="152" t="s">
        <v>10</v>
      </c>
      <c r="C7" s="121"/>
      <c r="D7" s="177"/>
      <c r="E7" s="414" t="s">
        <v>0</v>
      </c>
      <c r="K7" s="159"/>
    </row>
    <row r="8" spans="1:11" ht="15.75">
      <c r="A8" s="123" t="s">
        <v>11</v>
      </c>
      <c r="B8" s="203"/>
      <c r="C8" s="204"/>
      <c r="D8" s="205"/>
      <c r="E8" s="356"/>
    </row>
    <row r="9" spans="1:11" s="199" customFormat="1">
      <c r="A9" s="277" t="s">
        <v>306</v>
      </c>
      <c r="B9" s="568" t="s">
        <v>305</v>
      </c>
      <c r="C9" s="569"/>
      <c r="D9" s="278"/>
      <c r="E9" s="357">
        <f>SUM(E11+E14+E20+E25+E30)</f>
        <v>8620</v>
      </c>
    </row>
    <row r="10" spans="1:11" s="199" customFormat="1">
      <c r="A10" s="277"/>
      <c r="B10" s="280"/>
      <c r="C10" s="365" t="s">
        <v>313</v>
      </c>
      <c r="D10" s="278"/>
      <c r="E10" s="357">
        <f>E11+E14+E20</f>
        <v>560</v>
      </c>
    </row>
    <row r="11" spans="1:11" s="199" customFormat="1">
      <c r="A11" s="285"/>
      <c r="B11" s="280"/>
      <c r="C11" s="284" t="s">
        <v>214</v>
      </c>
      <c r="D11" s="282" t="s">
        <v>215</v>
      </c>
      <c r="E11" s="545">
        <v>80</v>
      </c>
    </row>
    <row r="12" spans="1:11" s="199" customFormat="1" ht="15">
      <c r="A12" s="277"/>
      <c r="B12" s="541"/>
      <c r="C12" s="542" t="s">
        <v>216</v>
      </c>
      <c r="D12" s="543"/>
      <c r="E12" s="544"/>
    </row>
    <row r="13" spans="1:11" s="199" customFormat="1" ht="10.5" customHeight="1">
      <c r="A13" s="283"/>
      <c r="B13" s="280"/>
      <c r="C13" s="284"/>
      <c r="D13" s="278"/>
      <c r="E13" s="358"/>
    </row>
    <row r="14" spans="1:11">
      <c r="A14" s="285"/>
      <c r="B14" s="286"/>
      <c r="C14" s="287" t="s">
        <v>217</v>
      </c>
      <c r="D14" s="288" t="s">
        <v>215</v>
      </c>
      <c r="E14" s="359">
        <f>SUM(E15:E18)</f>
        <v>210</v>
      </c>
    </row>
    <row r="15" spans="1:11">
      <c r="A15" s="285"/>
      <c r="B15" s="286"/>
      <c r="C15" s="287"/>
      <c r="D15" s="289" t="s">
        <v>218</v>
      </c>
      <c r="E15" s="360">
        <v>10</v>
      </c>
    </row>
    <row r="16" spans="1:11">
      <c r="A16" s="285"/>
      <c r="B16" s="286"/>
      <c r="C16" s="287"/>
      <c r="D16" s="290" t="s">
        <v>219</v>
      </c>
      <c r="E16" s="360">
        <v>5</v>
      </c>
    </row>
    <row r="17" spans="1:7">
      <c r="A17" s="285"/>
      <c r="B17" s="286"/>
      <c r="C17" s="287"/>
      <c r="D17" s="289" t="s">
        <v>134</v>
      </c>
      <c r="E17" s="360">
        <v>150</v>
      </c>
    </row>
    <row r="18" spans="1:7">
      <c r="A18" s="285"/>
      <c r="B18" s="286"/>
      <c r="C18" s="287"/>
      <c r="D18" s="289" t="s">
        <v>220</v>
      </c>
      <c r="E18" s="360">
        <v>45</v>
      </c>
    </row>
    <row r="19" spans="1:7" ht="15">
      <c r="A19" s="285"/>
      <c r="B19" s="286"/>
      <c r="C19" s="287"/>
      <c r="D19" s="288"/>
      <c r="E19" s="358"/>
    </row>
    <row r="20" spans="1:7">
      <c r="A20" s="279"/>
      <c r="B20" s="291"/>
      <c r="C20" s="292"/>
      <c r="D20" s="293" t="s">
        <v>222</v>
      </c>
      <c r="E20" s="359">
        <f>SUM(E21:E22)</f>
        <v>270</v>
      </c>
    </row>
    <row r="21" spans="1:7">
      <c r="A21" s="294"/>
      <c r="B21" s="284"/>
      <c r="C21" s="295" t="s">
        <v>221</v>
      </c>
      <c r="D21" s="273" t="s">
        <v>259</v>
      </c>
      <c r="E21" s="360">
        <v>150</v>
      </c>
    </row>
    <row r="22" spans="1:7">
      <c r="A22" s="294"/>
      <c r="B22" s="284"/>
      <c r="C22" s="296" t="s">
        <v>273</v>
      </c>
      <c r="D22" s="289" t="s">
        <v>160</v>
      </c>
      <c r="E22" s="361">
        <v>120</v>
      </c>
    </row>
    <row r="23" spans="1:7">
      <c r="A23" s="294"/>
      <c r="B23" s="284"/>
      <c r="C23" s="295"/>
      <c r="D23" s="289"/>
      <c r="E23" s="361"/>
    </row>
    <row r="24" spans="1:7">
      <c r="A24" s="294"/>
      <c r="B24" s="284"/>
      <c r="C24" s="458" t="s">
        <v>341</v>
      </c>
      <c r="D24" s="289"/>
      <c r="E24" s="357">
        <f>E25+E30</f>
        <v>8060</v>
      </c>
    </row>
    <row r="25" spans="1:7">
      <c r="A25" s="294"/>
      <c r="B25" s="297">
        <v>911</v>
      </c>
      <c r="C25" s="284" t="s">
        <v>342</v>
      </c>
      <c r="D25" s="449" t="s">
        <v>222</v>
      </c>
      <c r="E25" s="362">
        <f>SUM(E26:E28)</f>
        <v>2880</v>
      </c>
    </row>
    <row r="26" spans="1:7">
      <c r="A26" s="294"/>
      <c r="B26" s="297">
        <v>911</v>
      </c>
      <c r="C26" s="459" t="s">
        <v>274</v>
      </c>
      <c r="D26" s="272" t="s">
        <v>256</v>
      </c>
      <c r="E26" s="361">
        <v>500</v>
      </c>
    </row>
    <row r="27" spans="1:7">
      <c r="A27" s="294"/>
      <c r="B27" s="297">
        <v>911</v>
      </c>
      <c r="C27" s="459" t="s">
        <v>274</v>
      </c>
      <c r="D27" s="289" t="s">
        <v>134</v>
      </c>
      <c r="E27" s="361">
        <v>2300</v>
      </c>
      <c r="F27" s="159"/>
      <c r="G27" s="159"/>
    </row>
    <row r="28" spans="1:7">
      <c r="A28" s="294"/>
      <c r="B28" s="297">
        <v>911</v>
      </c>
      <c r="C28" s="459" t="s">
        <v>274</v>
      </c>
      <c r="D28" s="289" t="s">
        <v>224</v>
      </c>
      <c r="E28" s="361">
        <v>80</v>
      </c>
    </row>
    <row r="29" spans="1:7" ht="15">
      <c r="A29" s="294"/>
      <c r="B29" s="284"/>
      <c r="C29" s="284"/>
      <c r="D29" s="293"/>
      <c r="E29" s="431"/>
    </row>
    <row r="30" spans="1:7">
      <c r="A30" s="294"/>
      <c r="B30" s="297">
        <v>911</v>
      </c>
      <c r="C30" s="284" t="s">
        <v>223</v>
      </c>
      <c r="D30" s="449" t="s">
        <v>222</v>
      </c>
      <c r="E30" s="363">
        <f>SUM(E31:E33)</f>
        <v>5180</v>
      </c>
      <c r="F30" s="159"/>
      <c r="G30" s="159"/>
    </row>
    <row r="31" spans="1:7">
      <c r="A31" s="294"/>
      <c r="B31" s="297">
        <v>911</v>
      </c>
      <c r="C31" s="281"/>
      <c r="D31" s="273" t="s">
        <v>224</v>
      </c>
      <c r="E31" s="361">
        <v>80</v>
      </c>
    </row>
    <row r="32" spans="1:7">
      <c r="A32" s="294"/>
      <c r="B32" s="297">
        <v>911</v>
      </c>
      <c r="C32" s="284"/>
      <c r="D32" s="273" t="s">
        <v>168</v>
      </c>
      <c r="E32" s="361">
        <v>100</v>
      </c>
    </row>
    <row r="33" spans="1:5" ht="13.5" thickBot="1">
      <c r="A33" s="294"/>
      <c r="B33" s="297">
        <v>911</v>
      </c>
      <c r="C33" s="284"/>
      <c r="D33" s="289" t="s">
        <v>134</v>
      </c>
      <c r="E33" s="361">
        <v>5000</v>
      </c>
    </row>
    <row r="34" spans="1:5" ht="16.5" thickBot="1">
      <c r="A34" s="570" t="s">
        <v>25</v>
      </c>
      <c r="B34" s="571"/>
      <c r="C34" s="572"/>
      <c r="D34" s="298"/>
      <c r="E34" s="364">
        <f>E9</f>
        <v>8620</v>
      </c>
    </row>
    <row r="35" spans="1:5" ht="13.5" thickBot="1"/>
    <row r="36" spans="1:5">
      <c r="A36" s="111" t="s">
        <v>2</v>
      </c>
      <c r="B36" s="174" t="s">
        <v>3</v>
      </c>
      <c r="C36" s="113" t="s">
        <v>4</v>
      </c>
      <c r="D36" s="202"/>
      <c r="E36" s="374"/>
    </row>
    <row r="37" spans="1:5">
      <c r="A37" s="115" t="s">
        <v>5</v>
      </c>
      <c r="B37" s="175" t="s">
        <v>6</v>
      </c>
      <c r="C37" s="117" t="s">
        <v>7</v>
      </c>
      <c r="D37" s="176" t="s">
        <v>8</v>
      </c>
      <c r="E37" s="413" t="s">
        <v>440</v>
      </c>
    </row>
    <row r="38" spans="1:5" ht="13.5" thickBot="1">
      <c r="A38" s="119" t="s">
        <v>9</v>
      </c>
      <c r="B38" s="152" t="s">
        <v>10</v>
      </c>
      <c r="C38" s="121"/>
      <c r="D38" s="177"/>
      <c r="E38" s="414" t="s">
        <v>0</v>
      </c>
    </row>
    <row r="39" spans="1:5" ht="15.75">
      <c r="A39" s="123" t="s">
        <v>348</v>
      </c>
      <c r="B39" s="203"/>
      <c r="C39" s="204"/>
      <c r="D39" s="205"/>
      <c r="E39" s="356"/>
    </row>
    <row r="40" spans="1:5">
      <c r="A40" s="277" t="s">
        <v>306</v>
      </c>
      <c r="B40" s="568" t="s">
        <v>305</v>
      </c>
      <c r="C40" s="569"/>
      <c r="D40" s="278"/>
      <c r="E40" s="357"/>
    </row>
    <row r="41" spans="1:5">
      <c r="A41" s="277"/>
      <c r="B41" s="280"/>
      <c r="C41" s="458" t="s">
        <v>341</v>
      </c>
      <c r="D41" s="278"/>
      <c r="E41" s="357"/>
    </row>
    <row r="42" spans="1:5" ht="13.5" thickBot="1">
      <c r="A42" s="294"/>
      <c r="B42" s="297"/>
      <c r="C42" s="281" t="s">
        <v>427</v>
      </c>
      <c r="D42" s="304" t="s">
        <v>222</v>
      </c>
      <c r="E42" s="362">
        <v>2000</v>
      </c>
    </row>
    <row r="43" spans="1:5" ht="16.5" thickBot="1">
      <c r="A43" s="570" t="s">
        <v>349</v>
      </c>
      <c r="B43" s="571"/>
      <c r="C43" s="572"/>
      <c r="D43" s="298"/>
      <c r="E43" s="364">
        <f>E42</f>
        <v>2000</v>
      </c>
    </row>
    <row r="44" spans="1:5" ht="13.5" thickBot="1"/>
    <row r="45" spans="1:5" ht="16.5" thickBot="1">
      <c r="A45" s="469" t="s">
        <v>350</v>
      </c>
      <c r="B45" s="470"/>
      <c r="C45" s="471"/>
      <c r="D45" s="471"/>
      <c r="E45" s="472">
        <f>E34+E43</f>
        <v>10620</v>
      </c>
    </row>
  </sheetData>
  <mergeCells count="4">
    <mergeCell ref="B9:C9"/>
    <mergeCell ref="A34:C34"/>
    <mergeCell ref="B40:C40"/>
    <mergeCell ref="A43:C43"/>
  </mergeCells>
  <phoneticPr fontId="0" type="noConversion"/>
  <printOptions horizontalCentered="1"/>
  <pageMargins left="0.39370078740157483" right="0.39370078740157483" top="0" bottom="0" header="0" footer="0"/>
  <pageSetup paperSize="9" scale="85" orientation="landscape" horizontalDpi="4294967293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4:G298"/>
  <sheetViews>
    <sheetView zoomScaleNormal="100" workbookViewId="0">
      <selection activeCell="C3" sqref="C3"/>
    </sheetView>
  </sheetViews>
  <sheetFormatPr defaultColWidth="10.140625" defaultRowHeight="12.75"/>
  <cols>
    <col min="1" max="1" width="9.140625" style="9" customWidth="1"/>
    <col min="2" max="2" width="10.140625" style="9" customWidth="1"/>
    <col min="3" max="3" width="64.42578125" style="9" customWidth="1"/>
    <col min="4" max="4" width="42.28515625" style="9" customWidth="1"/>
    <col min="5" max="5" width="17.5703125" style="9" bestFit="1" customWidth="1"/>
    <col min="6" max="255" width="9.140625" style="9" customWidth="1"/>
    <col min="256" max="16384" width="10.140625" style="9"/>
  </cols>
  <sheetData>
    <row r="4" spans="1:5" ht="16.5" thickBot="1">
      <c r="A4" s="573" t="s">
        <v>225</v>
      </c>
      <c r="B4" s="573"/>
      <c r="C4" s="573"/>
      <c r="D4" s="573"/>
      <c r="E4" s="23" t="s">
        <v>412</v>
      </c>
    </row>
    <row r="5" spans="1:5" ht="26.45" customHeight="1">
      <c r="A5" s="24" t="s">
        <v>2</v>
      </c>
      <c r="B5" s="28" t="s">
        <v>3</v>
      </c>
      <c r="C5" s="28" t="s">
        <v>4</v>
      </c>
      <c r="D5" s="27"/>
      <c r="E5" s="374"/>
    </row>
    <row r="6" spans="1:5" ht="12.75" customHeight="1">
      <c r="A6" s="29" t="s">
        <v>5</v>
      </c>
      <c r="B6" s="30" t="s">
        <v>6</v>
      </c>
      <c r="C6" s="30" t="s">
        <v>7</v>
      </c>
      <c r="D6" s="32" t="s">
        <v>8</v>
      </c>
      <c r="E6" s="413" t="s">
        <v>440</v>
      </c>
    </row>
    <row r="7" spans="1:5" ht="13.7" customHeight="1" thickBot="1">
      <c r="A7" s="33" t="s">
        <v>9</v>
      </c>
      <c r="B7" s="90" t="s">
        <v>10</v>
      </c>
      <c r="C7" s="34"/>
      <c r="D7" s="36"/>
      <c r="E7" s="414" t="s">
        <v>0</v>
      </c>
    </row>
    <row r="8" spans="1:5" ht="16.5" thickBot="1">
      <c r="A8" s="208" t="s">
        <v>11</v>
      </c>
      <c r="B8" s="209"/>
      <c r="C8" s="210"/>
      <c r="D8" s="211"/>
      <c r="E8" s="380"/>
    </row>
    <row r="9" spans="1:5" ht="13.7" customHeight="1">
      <c r="A9" s="212" t="s">
        <v>226</v>
      </c>
      <c r="B9" s="213" t="s">
        <v>318</v>
      </c>
      <c r="C9" s="214"/>
      <c r="D9" s="215"/>
      <c r="E9" s="381">
        <f>SUM(E10:E13)</f>
        <v>2586</v>
      </c>
    </row>
    <row r="10" spans="1:5" ht="12.75" customHeight="1">
      <c r="A10" s="216"/>
      <c r="B10" s="217"/>
      <c r="C10" s="68" t="s">
        <v>34</v>
      </c>
      <c r="D10" s="190" t="s">
        <v>227</v>
      </c>
      <c r="E10" s="356">
        <v>800</v>
      </c>
    </row>
    <row r="11" spans="1:5" ht="12.75" customHeight="1">
      <c r="A11" s="218"/>
      <c r="B11" s="219"/>
      <c r="C11" s="200" t="s">
        <v>228</v>
      </c>
      <c r="D11" s="220" t="s">
        <v>20</v>
      </c>
      <c r="E11" s="382"/>
    </row>
    <row r="12" spans="1:5" ht="12.75" customHeight="1">
      <c r="A12" s="218"/>
      <c r="B12" s="219"/>
      <c r="C12" s="200" t="s">
        <v>229</v>
      </c>
      <c r="D12" s="190" t="s">
        <v>21</v>
      </c>
      <c r="E12" s="127">
        <v>50</v>
      </c>
    </row>
    <row r="13" spans="1:5" ht="15.75" customHeight="1">
      <c r="A13" s="216"/>
      <c r="B13" s="217"/>
      <c r="C13" s="68" t="s">
        <v>230</v>
      </c>
      <c r="D13" s="68" t="s">
        <v>231</v>
      </c>
      <c r="E13" s="383">
        <v>1736</v>
      </c>
    </row>
    <row r="14" spans="1:5" ht="12.75" customHeight="1">
      <c r="A14" s="221"/>
      <c r="B14" s="223"/>
      <c r="C14" s="222"/>
      <c r="D14" s="190"/>
      <c r="E14" s="76"/>
    </row>
    <row r="15" spans="1:5" s="196" customFormat="1" ht="13.7" customHeight="1">
      <c r="A15" s="77" t="s">
        <v>320</v>
      </c>
      <c r="B15" s="574" t="s">
        <v>319</v>
      </c>
      <c r="C15" s="575"/>
      <c r="D15" s="187"/>
      <c r="E15" s="384">
        <f>E16</f>
        <v>450</v>
      </c>
    </row>
    <row r="16" spans="1:5" ht="15" customHeight="1" thickBot="1">
      <c r="A16" s="224"/>
      <c r="B16" s="225"/>
      <c r="C16" s="226" t="s">
        <v>232</v>
      </c>
      <c r="D16" s="81" t="s">
        <v>233</v>
      </c>
      <c r="E16" s="382">
        <v>450</v>
      </c>
    </row>
    <row r="17" spans="1:5" ht="17.45" customHeight="1" thickBot="1">
      <c r="A17" s="552" t="s">
        <v>25</v>
      </c>
      <c r="B17" s="553"/>
      <c r="C17" s="554"/>
      <c r="D17" s="82"/>
      <c r="E17" s="385">
        <f>E15+E9</f>
        <v>3036</v>
      </c>
    </row>
    <row r="18" spans="1:5" ht="17.45" customHeight="1" thickBot="1">
      <c r="A18" s="499"/>
      <c r="B18" s="499"/>
      <c r="C18" s="499"/>
      <c r="D18" s="500"/>
      <c r="E18" s="501"/>
    </row>
    <row r="19" spans="1:5" ht="17.45" customHeight="1">
      <c r="A19" s="24" t="s">
        <v>2</v>
      </c>
      <c r="B19" s="28" t="s">
        <v>3</v>
      </c>
      <c r="C19" s="28" t="s">
        <v>4</v>
      </c>
      <c r="D19" s="27"/>
      <c r="E19" s="374"/>
    </row>
    <row r="20" spans="1:5" ht="17.45" customHeight="1">
      <c r="A20" s="29" t="s">
        <v>5</v>
      </c>
      <c r="B20" s="30" t="s">
        <v>6</v>
      </c>
      <c r="C20" s="30" t="s">
        <v>7</v>
      </c>
      <c r="D20" s="32" t="s">
        <v>8</v>
      </c>
      <c r="E20" s="413" t="s">
        <v>440</v>
      </c>
    </row>
    <row r="21" spans="1:5" ht="17.45" customHeight="1" thickBot="1">
      <c r="A21" s="33" t="s">
        <v>9</v>
      </c>
      <c r="B21" s="90" t="s">
        <v>10</v>
      </c>
      <c r="C21" s="34"/>
      <c r="D21" s="36"/>
      <c r="E21" s="414" t="s">
        <v>0</v>
      </c>
    </row>
    <row r="22" spans="1:5" ht="17.45" customHeight="1" thickBot="1">
      <c r="A22" s="208" t="s">
        <v>348</v>
      </c>
      <c r="B22" s="209"/>
      <c r="C22" s="210"/>
      <c r="D22" s="211"/>
      <c r="E22" s="380"/>
    </row>
    <row r="23" spans="1:5" ht="17.45" customHeight="1">
      <c r="A23" s="212" t="s">
        <v>226</v>
      </c>
      <c r="B23" s="213" t="s">
        <v>318</v>
      </c>
      <c r="C23" s="214"/>
      <c r="D23" s="215"/>
      <c r="E23" s="381"/>
    </row>
    <row r="24" spans="1:5" ht="15.75" customHeight="1">
      <c r="A24" s="216"/>
      <c r="B24" s="217"/>
      <c r="C24" s="68" t="s">
        <v>366</v>
      </c>
      <c r="D24" s="190" t="s">
        <v>227</v>
      </c>
      <c r="E24" s="400">
        <v>1457</v>
      </c>
    </row>
    <row r="25" spans="1:5" ht="15.75" customHeight="1">
      <c r="A25" s="216"/>
      <c r="B25" s="217"/>
      <c r="C25" s="68" t="s">
        <v>417</v>
      </c>
      <c r="D25" s="69" t="s">
        <v>394</v>
      </c>
      <c r="E25" s="387">
        <v>5000</v>
      </c>
    </row>
    <row r="26" spans="1:5" ht="15.75" customHeight="1">
      <c r="A26" s="494"/>
      <c r="B26" s="489"/>
      <c r="C26" s="168" t="s">
        <v>367</v>
      </c>
      <c r="D26" s="75"/>
      <c r="E26" s="495"/>
    </row>
    <row r="27" spans="1:5" ht="15.75" customHeight="1">
      <c r="A27" s="496"/>
      <c r="B27" s="223"/>
      <c r="C27" s="493" t="s">
        <v>368</v>
      </c>
      <c r="D27" s="190" t="s">
        <v>231</v>
      </c>
      <c r="E27" s="497">
        <v>479443</v>
      </c>
    </row>
    <row r="28" spans="1:5" ht="15.75" customHeight="1">
      <c r="A28" s="221"/>
      <c r="B28" s="223"/>
      <c r="C28" s="222" t="s">
        <v>433</v>
      </c>
      <c r="D28" s="190" t="s">
        <v>394</v>
      </c>
      <c r="E28" s="383">
        <v>2642</v>
      </c>
    </row>
    <row r="29" spans="1:5" ht="15.75" customHeight="1" thickBot="1">
      <c r="A29" s="224"/>
      <c r="B29" s="225"/>
      <c r="C29" s="226" t="s">
        <v>395</v>
      </c>
      <c r="D29" s="81" t="s">
        <v>369</v>
      </c>
      <c r="E29" s="498">
        <v>158</v>
      </c>
    </row>
    <row r="30" spans="1:5" ht="17.45" customHeight="1" thickBot="1">
      <c r="A30" s="552" t="s">
        <v>349</v>
      </c>
      <c r="B30" s="553"/>
      <c r="C30" s="554"/>
      <c r="D30" s="82"/>
      <c r="E30" s="385">
        <f>E24+E25+E27+E28+E29</f>
        <v>488700</v>
      </c>
    </row>
    <row r="31" spans="1:5" ht="17.45" customHeight="1" thickBot="1"/>
    <row r="32" spans="1:5" ht="17.45" customHeight="1" thickBot="1">
      <c r="A32" s="469" t="s">
        <v>350</v>
      </c>
      <c r="B32" s="488"/>
      <c r="C32" s="471"/>
      <c r="D32" s="471"/>
      <c r="E32" s="472">
        <f>E17+E30</f>
        <v>491736</v>
      </c>
    </row>
    <row r="33" spans="1:7" ht="17.45" customHeight="1">
      <c r="A33" s="499"/>
      <c r="B33" s="499"/>
      <c r="C33" s="499"/>
      <c r="D33" s="500"/>
      <c r="E33" s="501"/>
    </row>
    <row r="34" spans="1:7">
      <c r="A34" s="159"/>
      <c r="B34" s="159"/>
      <c r="C34" s="159"/>
      <c r="D34" s="159"/>
    </row>
    <row r="35" spans="1:7">
      <c r="A35" s="31"/>
      <c r="B35" s="31"/>
      <c r="C35" s="31"/>
      <c r="D35" s="502"/>
      <c r="E35" s="31"/>
    </row>
    <row r="36" spans="1:7" ht="1.5" customHeight="1">
      <c r="A36" s="31"/>
      <c r="B36" s="31"/>
      <c r="C36" s="31"/>
      <c r="D36" s="503"/>
      <c r="E36" s="31"/>
      <c r="G36" s="227"/>
    </row>
    <row r="37" spans="1:7">
      <c r="A37" s="31"/>
      <c r="B37" s="31"/>
      <c r="C37" s="31"/>
      <c r="D37" s="503"/>
      <c r="E37" s="31"/>
      <c r="F37" s="31"/>
    </row>
    <row r="38" spans="1:7" ht="15.75">
      <c r="A38" s="490"/>
      <c r="B38" s="491"/>
      <c r="C38" s="491"/>
      <c r="D38" s="130"/>
      <c r="E38" s="15"/>
      <c r="F38" s="83"/>
    </row>
    <row r="39" spans="1:7" ht="15.75">
      <c r="A39" s="503"/>
      <c r="B39" s="504"/>
      <c r="C39" s="502"/>
      <c r="D39" s="130"/>
      <c r="E39" s="505"/>
      <c r="F39" s="31"/>
    </row>
    <row r="40" spans="1:7" ht="15.75">
      <c r="A40" s="490"/>
      <c r="B40" s="491"/>
      <c r="C40" s="168"/>
      <c r="D40" s="168"/>
      <c r="E40" s="492"/>
      <c r="F40" s="228"/>
    </row>
    <row r="41" spans="1:7" ht="15.75">
      <c r="A41" s="490"/>
      <c r="B41" s="491"/>
      <c r="C41" s="168"/>
      <c r="D41" s="168"/>
      <c r="E41" s="492"/>
      <c r="F41" s="8"/>
    </row>
    <row r="42" spans="1:7" ht="15.75">
      <c r="A42" s="490"/>
      <c r="B42" s="491"/>
      <c r="C42" s="168"/>
      <c r="D42" s="168"/>
      <c r="E42" s="492"/>
      <c r="F42" s="229"/>
    </row>
    <row r="43" spans="1:7" ht="15.75">
      <c r="A43" s="490"/>
      <c r="B43" s="491"/>
      <c r="C43" s="168"/>
      <c r="D43" s="168"/>
      <c r="E43" s="492"/>
      <c r="F43" s="229"/>
    </row>
    <row r="44" spans="1:7" ht="15.75">
      <c r="A44" s="490"/>
      <c r="B44" s="491"/>
      <c r="C44" s="168"/>
      <c r="D44" s="168"/>
      <c r="E44" s="492"/>
      <c r="F44" s="230"/>
    </row>
    <row r="45" spans="1:7">
      <c r="A45" s="242"/>
      <c r="B45" s="243"/>
      <c r="C45" s="167"/>
      <c r="D45" s="168"/>
      <c r="E45" s="492"/>
      <c r="F45" s="229"/>
    </row>
    <row r="46" spans="1:7" ht="15.75">
      <c r="A46" s="576"/>
      <c r="B46" s="576"/>
      <c r="C46" s="576"/>
      <c r="D46" s="500"/>
      <c r="E46" s="501"/>
      <c r="F46" s="230"/>
    </row>
    <row r="47" spans="1:7">
      <c r="A47" s="15"/>
      <c r="B47" s="15"/>
      <c r="C47" s="15"/>
      <c r="D47" s="15"/>
      <c r="E47" s="15"/>
      <c r="F47" s="7"/>
    </row>
    <row r="48" spans="1:7" ht="15.75">
      <c r="A48" s="14"/>
      <c r="B48" s="14"/>
      <c r="C48" s="506"/>
      <c r="D48" s="506"/>
      <c r="E48" s="507"/>
      <c r="F48" s="7"/>
    </row>
    <row r="49" spans="1:7">
      <c r="F49" s="229"/>
    </row>
    <row r="50" spans="1:7">
      <c r="F50" s="230"/>
    </row>
    <row r="51" spans="1:7">
      <c r="F51" s="7"/>
    </row>
    <row r="52" spans="1:7">
      <c r="F52" s="7"/>
    </row>
    <row r="53" spans="1:7">
      <c r="F53" s="231"/>
    </row>
    <row r="54" spans="1:7">
      <c r="F54" s="229"/>
    </row>
    <row r="55" spans="1:7">
      <c r="F55" s="230"/>
    </row>
    <row r="56" spans="1:7" ht="15.75">
      <c r="F56" s="6"/>
    </row>
    <row r="57" spans="1:7" ht="19.5" customHeight="1">
      <c r="F57" s="229"/>
    </row>
    <row r="58" spans="1:7" ht="15.75">
      <c r="F58" s="6"/>
    </row>
    <row r="59" spans="1:7">
      <c r="F59" s="232"/>
      <c r="G59" s="232"/>
    </row>
    <row r="61" spans="1:7">
      <c r="A61" s="15"/>
      <c r="B61" s="15"/>
      <c r="C61" s="15"/>
      <c r="D61" s="15"/>
      <c r="E61" s="173"/>
    </row>
    <row r="62" spans="1:7">
      <c r="A62" s="15"/>
      <c r="B62" s="15"/>
      <c r="C62" s="15"/>
      <c r="D62" s="15"/>
    </row>
    <row r="63" spans="1:7">
      <c r="A63" s="15"/>
      <c r="B63" s="15"/>
      <c r="C63" s="15"/>
      <c r="D63" s="15"/>
    </row>
    <row r="64" spans="1:7">
      <c r="A64" s="15"/>
      <c r="B64" s="15"/>
      <c r="C64" s="15"/>
      <c r="D64" s="15"/>
    </row>
    <row r="65" spans="1:4">
      <c r="A65" s="15"/>
      <c r="B65" s="15"/>
      <c r="C65" s="15"/>
      <c r="D65" s="15"/>
    </row>
    <row r="66" spans="1:4">
      <c r="A66" s="15"/>
      <c r="B66" s="15"/>
      <c r="C66" s="15"/>
      <c r="D66" s="15"/>
    </row>
    <row r="67" spans="1:4">
      <c r="A67" s="15"/>
      <c r="B67" s="15"/>
      <c r="C67" s="15"/>
      <c r="D67" s="15"/>
    </row>
    <row r="68" spans="1:4">
      <c r="A68" s="15"/>
      <c r="B68" s="15"/>
      <c r="C68" s="15"/>
      <c r="D68" s="15"/>
    </row>
    <row r="69" spans="1:4">
      <c r="A69" s="15"/>
      <c r="B69" s="15"/>
      <c r="C69" s="15"/>
      <c r="D69" s="15"/>
    </row>
    <row r="70" spans="1:4">
      <c r="A70" s="15"/>
      <c r="B70" s="15"/>
      <c r="C70" s="15"/>
      <c r="D70" s="15"/>
    </row>
    <row r="71" spans="1:4">
      <c r="A71" s="15"/>
      <c r="B71" s="15"/>
      <c r="C71" s="15"/>
      <c r="D71" s="15"/>
    </row>
    <row r="72" spans="1:4">
      <c r="A72" s="15"/>
      <c r="B72" s="15"/>
      <c r="C72" s="15"/>
      <c r="D72" s="15"/>
    </row>
    <row r="73" spans="1:4">
      <c r="A73" s="15"/>
      <c r="B73" s="15"/>
      <c r="C73" s="15"/>
      <c r="D73" s="15"/>
    </row>
    <row r="74" spans="1:4">
      <c r="A74" s="15"/>
      <c r="B74" s="15"/>
      <c r="C74" s="15"/>
      <c r="D74" s="15"/>
    </row>
    <row r="75" spans="1:4">
      <c r="A75" s="15"/>
      <c r="B75" s="15"/>
      <c r="C75" s="15"/>
      <c r="D75" s="15"/>
    </row>
    <row r="76" spans="1:4">
      <c r="A76" s="15"/>
      <c r="B76" s="15"/>
      <c r="C76" s="15"/>
      <c r="D76" s="15"/>
    </row>
    <row r="77" spans="1:4">
      <c r="A77" s="15"/>
      <c r="B77" s="15"/>
      <c r="C77" s="15"/>
      <c r="D77" s="15"/>
    </row>
    <row r="78" spans="1:4">
      <c r="A78" s="15"/>
      <c r="B78" s="15"/>
      <c r="C78" s="15"/>
      <c r="D78" s="15"/>
    </row>
    <row r="79" spans="1:4">
      <c r="A79" s="15"/>
      <c r="B79" s="15"/>
      <c r="C79" s="15"/>
      <c r="D79" s="15"/>
    </row>
    <row r="80" spans="1:4">
      <c r="A80" s="15"/>
      <c r="B80" s="15"/>
      <c r="C80" s="15"/>
      <c r="D80" s="15"/>
    </row>
    <row r="81" spans="1:4">
      <c r="A81" s="15"/>
      <c r="B81" s="15"/>
      <c r="C81" s="15"/>
      <c r="D81" s="15"/>
    </row>
    <row r="82" spans="1:4">
      <c r="A82" s="15"/>
      <c r="B82" s="15"/>
      <c r="C82" s="15"/>
      <c r="D82" s="15"/>
    </row>
    <row r="83" spans="1:4">
      <c r="A83" s="15"/>
      <c r="B83" s="15"/>
      <c r="C83" s="15"/>
      <c r="D83" s="15"/>
    </row>
    <row r="84" spans="1:4">
      <c r="A84" s="15"/>
      <c r="B84" s="15"/>
      <c r="C84" s="15"/>
      <c r="D84" s="15"/>
    </row>
    <row r="85" spans="1:4">
      <c r="A85" s="15"/>
      <c r="B85" s="15"/>
      <c r="C85" s="15"/>
      <c r="D85" s="15"/>
    </row>
    <row r="86" spans="1:4">
      <c r="A86" s="15"/>
      <c r="B86" s="15"/>
      <c r="C86" s="15"/>
      <c r="D86" s="15"/>
    </row>
    <row r="87" spans="1:4">
      <c r="A87" s="15"/>
      <c r="B87" s="15"/>
      <c r="C87" s="15"/>
      <c r="D87" s="15"/>
    </row>
    <row r="88" spans="1:4">
      <c r="A88" s="15"/>
      <c r="B88" s="15"/>
      <c r="C88" s="15"/>
      <c r="D88" s="15"/>
    </row>
    <row r="89" spans="1:4">
      <c r="A89" s="15"/>
      <c r="B89" s="15"/>
      <c r="C89" s="15"/>
      <c r="D89" s="15"/>
    </row>
    <row r="90" spans="1:4">
      <c r="A90" s="15"/>
      <c r="B90" s="15"/>
      <c r="C90" s="15"/>
      <c r="D90" s="15"/>
    </row>
    <row r="91" spans="1:4">
      <c r="A91" s="15"/>
      <c r="B91" s="15"/>
      <c r="C91" s="15"/>
      <c r="D91" s="15"/>
    </row>
    <row r="92" spans="1:4">
      <c r="A92" s="15"/>
      <c r="B92" s="15"/>
      <c r="C92" s="15"/>
      <c r="D92" s="15"/>
    </row>
    <row r="93" spans="1:4">
      <c r="A93" s="15"/>
      <c r="B93" s="15"/>
      <c r="C93" s="15"/>
      <c r="D93" s="15"/>
    </row>
    <row r="94" spans="1:4">
      <c r="A94" s="15"/>
      <c r="B94" s="15"/>
      <c r="C94" s="15"/>
      <c r="D94" s="15"/>
    </row>
    <row r="95" spans="1:4">
      <c r="A95" s="15"/>
      <c r="B95" s="15"/>
      <c r="C95" s="15"/>
      <c r="D95" s="15"/>
    </row>
    <row r="96" spans="1:4">
      <c r="A96" s="15"/>
      <c r="B96" s="15"/>
      <c r="C96" s="15"/>
      <c r="D96" s="15"/>
    </row>
    <row r="97" spans="1:4">
      <c r="A97" s="15"/>
      <c r="B97" s="15"/>
      <c r="C97" s="15"/>
      <c r="D97" s="15"/>
    </row>
    <row r="98" spans="1:4">
      <c r="A98" s="15"/>
      <c r="B98" s="15"/>
      <c r="C98" s="15"/>
      <c r="D98" s="15"/>
    </row>
    <row r="99" spans="1:4">
      <c r="A99" s="15"/>
      <c r="B99" s="15"/>
      <c r="C99" s="15"/>
      <c r="D99" s="15"/>
    </row>
    <row r="100" spans="1:4">
      <c r="A100" s="15"/>
      <c r="B100" s="15"/>
      <c r="C100" s="15"/>
      <c r="D100" s="15"/>
    </row>
    <row r="101" spans="1:4">
      <c r="A101" s="15"/>
      <c r="B101" s="15"/>
      <c r="C101" s="15"/>
      <c r="D101" s="15"/>
    </row>
    <row r="102" spans="1:4">
      <c r="A102" s="15"/>
      <c r="B102" s="15"/>
      <c r="C102" s="15"/>
      <c r="D102" s="15"/>
    </row>
    <row r="103" spans="1:4">
      <c r="A103" s="15"/>
      <c r="B103" s="15"/>
      <c r="C103" s="15"/>
      <c r="D103" s="15"/>
    </row>
    <row r="104" spans="1:4">
      <c r="A104" s="15"/>
      <c r="B104" s="15"/>
      <c r="C104" s="15"/>
      <c r="D104" s="15"/>
    </row>
    <row r="105" spans="1:4">
      <c r="A105" s="15"/>
      <c r="B105" s="15"/>
      <c r="C105" s="15"/>
      <c r="D105" s="15"/>
    </row>
    <row r="106" spans="1:4">
      <c r="A106" s="15"/>
      <c r="B106" s="15"/>
      <c r="C106" s="15"/>
      <c r="D106" s="15"/>
    </row>
    <row r="107" spans="1:4">
      <c r="A107" s="15"/>
      <c r="B107" s="15"/>
      <c r="C107" s="15"/>
      <c r="D107" s="15"/>
    </row>
    <row r="108" spans="1:4">
      <c r="A108" s="15"/>
      <c r="B108" s="15"/>
      <c r="C108" s="15"/>
      <c r="D108" s="15"/>
    </row>
    <row r="109" spans="1:4">
      <c r="A109" s="15"/>
      <c r="B109" s="15"/>
      <c r="C109" s="15"/>
      <c r="D109" s="15"/>
    </row>
    <row r="110" spans="1:4">
      <c r="A110" s="15"/>
      <c r="B110" s="15"/>
      <c r="C110" s="15"/>
      <c r="D110" s="15"/>
    </row>
    <row r="111" spans="1:4">
      <c r="A111" s="15"/>
      <c r="B111" s="15"/>
      <c r="C111" s="15"/>
      <c r="D111" s="15"/>
    </row>
    <row r="112" spans="1:4">
      <c r="A112" s="15"/>
      <c r="B112" s="15"/>
      <c r="C112" s="15"/>
      <c r="D112" s="15"/>
    </row>
    <row r="113" spans="1:4">
      <c r="A113" s="15"/>
      <c r="B113" s="15"/>
      <c r="C113" s="15"/>
      <c r="D113" s="15"/>
    </row>
    <row r="114" spans="1:4">
      <c r="A114" s="15"/>
      <c r="B114" s="15"/>
      <c r="C114" s="15"/>
      <c r="D114" s="15"/>
    </row>
    <row r="115" spans="1:4">
      <c r="A115" s="15"/>
      <c r="B115" s="15"/>
      <c r="C115" s="15"/>
      <c r="D115" s="15"/>
    </row>
    <row r="116" spans="1:4">
      <c r="A116" s="15"/>
      <c r="B116" s="15"/>
      <c r="C116" s="15"/>
      <c r="D116" s="15"/>
    </row>
    <row r="117" spans="1:4">
      <c r="A117" s="15"/>
      <c r="B117" s="15"/>
      <c r="C117" s="15"/>
      <c r="D117" s="15"/>
    </row>
    <row r="118" spans="1:4">
      <c r="A118" s="15"/>
      <c r="B118" s="15"/>
      <c r="C118" s="15"/>
      <c r="D118" s="15"/>
    </row>
    <row r="119" spans="1:4">
      <c r="A119" s="15"/>
      <c r="B119" s="15"/>
      <c r="C119" s="15"/>
      <c r="D119" s="15"/>
    </row>
    <row r="120" spans="1:4">
      <c r="A120" s="15"/>
      <c r="B120" s="15"/>
      <c r="C120" s="15"/>
      <c r="D120" s="15"/>
    </row>
    <row r="121" spans="1:4">
      <c r="A121" s="15"/>
      <c r="B121" s="15"/>
      <c r="C121" s="15"/>
      <c r="D121" s="15"/>
    </row>
    <row r="122" spans="1:4">
      <c r="A122" s="15"/>
      <c r="B122" s="15"/>
      <c r="C122" s="15"/>
      <c r="D122" s="15"/>
    </row>
    <row r="123" spans="1:4">
      <c r="A123" s="15"/>
      <c r="B123" s="15"/>
      <c r="C123" s="15"/>
      <c r="D123" s="15"/>
    </row>
    <row r="124" spans="1:4">
      <c r="A124" s="15"/>
      <c r="B124" s="15"/>
      <c r="C124" s="15"/>
      <c r="D124" s="15"/>
    </row>
    <row r="125" spans="1:4">
      <c r="A125" s="15"/>
      <c r="B125" s="15"/>
      <c r="C125" s="15"/>
      <c r="D125" s="15"/>
    </row>
    <row r="126" spans="1:4">
      <c r="A126" s="15"/>
      <c r="B126" s="15"/>
      <c r="C126" s="15"/>
      <c r="D126" s="15"/>
    </row>
    <row r="127" spans="1:4">
      <c r="A127" s="15"/>
      <c r="B127" s="15"/>
      <c r="C127" s="15"/>
      <c r="D127" s="15"/>
    </row>
    <row r="128" spans="1:4">
      <c r="A128" s="15"/>
      <c r="B128" s="15"/>
      <c r="C128" s="15"/>
      <c r="D128" s="15"/>
    </row>
    <row r="129" spans="1:4">
      <c r="A129" s="15"/>
      <c r="B129" s="15"/>
      <c r="C129" s="15"/>
      <c r="D129" s="15"/>
    </row>
    <row r="130" spans="1:4">
      <c r="A130" s="15"/>
      <c r="B130" s="15"/>
      <c r="C130" s="15"/>
      <c r="D130" s="15"/>
    </row>
    <row r="131" spans="1:4">
      <c r="A131" s="15"/>
      <c r="B131" s="15"/>
      <c r="C131" s="15"/>
      <c r="D131" s="15"/>
    </row>
    <row r="132" spans="1:4">
      <c r="A132" s="15"/>
      <c r="B132" s="15"/>
      <c r="C132" s="15"/>
      <c r="D132" s="15"/>
    </row>
    <row r="133" spans="1:4">
      <c r="A133" s="15"/>
      <c r="B133" s="15"/>
      <c r="C133" s="15"/>
      <c r="D133" s="15"/>
    </row>
    <row r="134" spans="1:4">
      <c r="A134" s="15"/>
      <c r="B134" s="15"/>
      <c r="C134" s="15"/>
      <c r="D134" s="15"/>
    </row>
    <row r="135" spans="1:4">
      <c r="A135" s="15"/>
      <c r="B135" s="15"/>
      <c r="C135" s="15"/>
      <c r="D135" s="15"/>
    </row>
    <row r="136" spans="1:4">
      <c r="A136" s="15"/>
      <c r="B136" s="15"/>
      <c r="C136" s="15"/>
      <c r="D136" s="15"/>
    </row>
    <row r="137" spans="1:4">
      <c r="A137" s="15"/>
      <c r="B137" s="15"/>
      <c r="C137" s="15"/>
      <c r="D137" s="15"/>
    </row>
    <row r="138" spans="1:4">
      <c r="A138" s="15"/>
      <c r="B138" s="15"/>
      <c r="C138" s="15"/>
      <c r="D138" s="15"/>
    </row>
    <row r="139" spans="1:4">
      <c r="A139" s="15"/>
      <c r="B139" s="15"/>
      <c r="C139" s="15"/>
      <c r="D139" s="15"/>
    </row>
    <row r="140" spans="1:4">
      <c r="A140" s="15"/>
      <c r="B140" s="15"/>
      <c r="C140" s="15"/>
      <c r="D140" s="15"/>
    </row>
    <row r="141" spans="1:4">
      <c r="A141" s="15"/>
      <c r="B141" s="15"/>
      <c r="C141" s="15"/>
      <c r="D141" s="15"/>
    </row>
    <row r="142" spans="1:4">
      <c r="A142" s="15"/>
      <c r="B142" s="15"/>
      <c r="C142" s="15"/>
      <c r="D142" s="15"/>
    </row>
    <row r="143" spans="1:4">
      <c r="A143" s="15"/>
      <c r="B143" s="15"/>
      <c r="C143" s="15"/>
      <c r="D143" s="15"/>
    </row>
    <row r="144" spans="1:4">
      <c r="A144" s="15"/>
      <c r="B144" s="15"/>
      <c r="C144" s="15"/>
      <c r="D144" s="15"/>
    </row>
    <row r="145" spans="1:4">
      <c r="A145" s="15"/>
      <c r="B145" s="15"/>
      <c r="C145" s="15"/>
      <c r="D145" s="15"/>
    </row>
    <row r="146" spans="1:4">
      <c r="A146" s="15"/>
      <c r="B146" s="15"/>
      <c r="C146" s="15"/>
      <c r="D146" s="15"/>
    </row>
    <row r="147" spans="1:4">
      <c r="A147" s="15"/>
      <c r="B147" s="15"/>
      <c r="C147" s="15"/>
      <c r="D147" s="15"/>
    </row>
    <row r="148" spans="1:4">
      <c r="A148" s="15"/>
      <c r="B148" s="15"/>
      <c r="C148" s="15"/>
      <c r="D148" s="15"/>
    </row>
    <row r="149" spans="1:4">
      <c r="A149" s="15"/>
      <c r="B149" s="15"/>
      <c r="C149" s="15"/>
      <c r="D149" s="15"/>
    </row>
    <row r="150" spans="1:4">
      <c r="A150" s="15"/>
      <c r="B150" s="15"/>
      <c r="C150" s="15"/>
      <c r="D150" s="15"/>
    </row>
    <row r="151" spans="1:4">
      <c r="A151" s="15"/>
      <c r="B151" s="15"/>
      <c r="C151" s="15"/>
      <c r="D151" s="15"/>
    </row>
    <row r="152" spans="1:4">
      <c r="A152" s="15"/>
      <c r="B152" s="15"/>
      <c r="C152" s="15"/>
      <c r="D152" s="15"/>
    </row>
    <row r="153" spans="1:4">
      <c r="A153" s="15"/>
      <c r="B153" s="15"/>
      <c r="C153" s="15"/>
      <c r="D153" s="15"/>
    </row>
    <row r="154" spans="1:4">
      <c r="A154" s="15"/>
      <c r="B154" s="15"/>
      <c r="C154" s="15"/>
      <c r="D154" s="15"/>
    </row>
    <row r="155" spans="1:4">
      <c r="A155" s="15"/>
      <c r="B155" s="15"/>
      <c r="C155" s="15"/>
      <c r="D155" s="15"/>
    </row>
    <row r="156" spans="1:4">
      <c r="A156" s="15"/>
      <c r="B156" s="15"/>
      <c r="C156" s="15"/>
      <c r="D156" s="15"/>
    </row>
    <row r="157" spans="1:4">
      <c r="A157" s="15"/>
      <c r="B157" s="15"/>
      <c r="C157" s="15"/>
      <c r="D157" s="15"/>
    </row>
    <row r="158" spans="1:4">
      <c r="A158" s="15"/>
      <c r="B158" s="15"/>
      <c r="C158" s="15"/>
      <c r="D158" s="15"/>
    </row>
    <row r="159" spans="1:4">
      <c r="A159" s="15"/>
      <c r="B159" s="15"/>
      <c r="C159" s="15"/>
      <c r="D159" s="15"/>
    </row>
    <row r="160" spans="1:4">
      <c r="A160" s="15"/>
      <c r="B160" s="15"/>
      <c r="C160" s="15"/>
      <c r="D160" s="15"/>
    </row>
    <row r="161" spans="1:4">
      <c r="A161" s="15"/>
      <c r="B161" s="15"/>
      <c r="C161" s="15"/>
      <c r="D161" s="15"/>
    </row>
    <row r="162" spans="1:4">
      <c r="A162" s="15"/>
      <c r="B162" s="15"/>
      <c r="C162" s="15"/>
      <c r="D162" s="15"/>
    </row>
    <row r="163" spans="1:4">
      <c r="A163" s="15"/>
      <c r="B163" s="15"/>
      <c r="C163" s="15"/>
      <c r="D163" s="15"/>
    </row>
    <row r="164" spans="1:4">
      <c r="A164" s="15"/>
      <c r="B164" s="15"/>
      <c r="C164" s="15"/>
      <c r="D164" s="15"/>
    </row>
    <row r="165" spans="1:4">
      <c r="A165" s="15"/>
      <c r="B165" s="15"/>
      <c r="C165" s="15"/>
      <c r="D165" s="15"/>
    </row>
    <row r="166" spans="1:4">
      <c r="A166" s="15"/>
      <c r="B166" s="15"/>
      <c r="C166" s="15"/>
      <c r="D166" s="15"/>
    </row>
    <row r="167" spans="1:4">
      <c r="A167" s="15"/>
      <c r="B167" s="15"/>
      <c r="C167" s="15"/>
      <c r="D167" s="15"/>
    </row>
    <row r="168" spans="1:4">
      <c r="A168" s="15"/>
      <c r="B168" s="15"/>
      <c r="C168" s="15"/>
      <c r="D168" s="15"/>
    </row>
    <row r="169" spans="1:4">
      <c r="A169" s="15"/>
      <c r="B169" s="15"/>
      <c r="C169" s="15"/>
      <c r="D169" s="15"/>
    </row>
    <row r="170" spans="1:4">
      <c r="A170" s="15"/>
      <c r="B170" s="15"/>
      <c r="C170" s="15"/>
      <c r="D170" s="15"/>
    </row>
    <row r="171" spans="1:4">
      <c r="A171" s="15"/>
      <c r="B171" s="15"/>
      <c r="C171" s="15"/>
      <c r="D171" s="15"/>
    </row>
    <row r="172" spans="1:4">
      <c r="A172" s="15"/>
      <c r="B172" s="15"/>
      <c r="C172" s="15"/>
      <c r="D172" s="15"/>
    </row>
    <row r="173" spans="1:4">
      <c r="A173" s="15"/>
      <c r="B173" s="15"/>
      <c r="C173" s="15"/>
      <c r="D173" s="15"/>
    </row>
    <row r="174" spans="1:4">
      <c r="A174" s="15"/>
      <c r="B174" s="15"/>
      <c r="C174" s="15"/>
      <c r="D174" s="15"/>
    </row>
    <row r="175" spans="1:4">
      <c r="A175" s="15"/>
      <c r="B175" s="15"/>
      <c r="C175" s="15"/>
      <c r="D175" s="15"/>
    </row>
    <row r="176" spans="1:4">
      <c r="A176" s="15"/>
      <c r="B176" s="15"/>
      <c r="C176" s="15"/>
      <c r="D176" s="15"/>
    </row>
    <row r="177" spans="1:4">
      <c r="A177" s="15"/>
      <c r="B177" s="15"/>
      <c r="C177" s="15"/>
      <c r="D177" s="15"/>
    </row>
    <row r="178" spans="1:4">
      <c r="A178" s="15"/>
      <c r="B178" s="15"/>
      <c r="C178" s="15"/>
      <c r="D178" s="15"/>
    </row>
    <row r="179" spans="1:4">
      <c r="A179" s="15"/>
      <c r="B179" s="15"/>
      <c r="C179" s="15"/>
      <c r="D179" s="15"/>
    </row>
    <row r="180" spans="1:4">
      <c r="A180" s="15"/>
      <c r="B180" s="15"/>
      <c r="C180" s="15"/>
      <c r="D180" s="15"/>
    </row>
    <row r="181" spans="1:4">
      <c r="A181" s="15"/>
      <c r="B181" s="15"/>
      <c r="C181" s="15"/>
      <c r="D181" s="15"/>
    </row>
    <row r="182" spans="1:4">
      <c r="A182" s="15"/>
      <c r="B182" s="15"/>
      <c r="C182" s="15"/>
      <c r="D182" s="15"/>
    </row>
    <row r="183" spans="1:4">
      <c r="A183" s="15"/>
      <c r="B183" s="15"/>
      <c r="C183" s="15"/>
      <c r="D183" s="15"/>
    </row>
    <row r="184" spans="1:4">
      <c r="A184" s="15"/>
      <c r="B184" s="15"/>
      <c r="C184" s="15"/>
      <c r="D184" s="15"/>
    </row>
    <row r="185" spans="1:4">
      <c r="A185" s="15"/>
      <c r="B185" s="15"/>
      <c r="C185" s="15"/>
      <c r="D185" s="15"/>
    </row>
    <row r="186" spans="1:4">
      <c r="A186" s="15"/>
      <c r="B186" s="15"/>
      <c r="C186" s="15"/>
      <c r="D186" s="15"/>
    </row>
    <row r="187" spans="1:4">
      <c r="A187" s="15"/>
      <c r="B187" s="15"/>
      <c r="C187" s="15"/>
      <c r="D187" s="15"/>
    </row>
    <row r="188" spans="1:4">
      <c r="A188" s="15"/>
      <c r="B188" s="15"/>
      <c r="C188" s="15"/>
      <c r="D188" s="15"/>
    </row>
    <row r="189" spans="1:4">
      <c r="A189" s="15"/>
      <c r="B189" s="15"/>
      <c r="C189" s="15"/>
      <c r="D189" s="15"/>
    </row>
    <row r="190" spans="1:4">
      <c r="A190" s="15"/>
      <c r="B190" s="15"/>
      <c r="C190" s="15"/>
      <c r="D190" s="15"/>
    </row>
    <row r="191" spans="1:4">
      <c r="A191" s="15"/>
      <c r="B191" s="15"/>
      <c r="C191" s="15"/>
      <c r="D191" s="15"/>
    </row>
    <row r="192" spans="1:4">
      <c r="A192" s="15"/>
      <c r="B192" s="15"/>
      <c r="C192" s="15"/>
      <c r="D192" s="15"/>
    </row>
    <row r="193" spans="1:4">
      <c r="A193" s="15"/>
      <c r="B193" s="15"/>
      <c r="C193" s="15"/>
      <c r="D193" s="15"/>
    </row>
    <row r="194" spans="1:4">
      <c r="A194" s="15"/>
      <c r="B194" s="15"/>
      <c r="C194" s="15"/>
      <c r="D194" s="15"/>
    </row>
    <row r="195" spans="1:4">
      <c r="A195" s="15"/>
      <c r="B195" s="15"/>
      <c r="C195" s="15"/>
      <c r="D195" s="15"/>
    </row>
    <row r="196" spans="1:4">
      <c r="A196" s="15"/>
      <c r="B196" s="15"/>
      <c r="C196" s="15"/>
      <c r="D196" s="15"/>
    </row>
    <row r="197" spans="1:4">
      <c r="A197" s="15"/>
      <c r="B197" s="15"/>
      <c r="C197" s="15"/>
      <c r="D197" s="15"/>
    </row>
    <row r="198" spans="1:4">
      <c r="A198" s="15"/>
      <c r="B198" s="15"/>
      <c r="C198" s="15"/>
      <c r="D198" s="15"/>
    </row>
    <row r="199" spans="1:4">
      <c r="A199" s="15"/>
      <c r="B199" s="15"/>
      <c r="C199" s="15"/>
      <c r="D199" s="15"/>
    </row>
    <row r="200" spans="1:4">
      <c r="A200" s="15"/>
      <c r="B200" s="15"/>
      <c r="C200" s="15"/>
      <c r="D200" s="15"/>
    </row>
    <row r="201" spans="1:4">
      <c r="A201" s="15"/>
      <c r="B201" s="15"/>
      <c r="C201" s="15"/>
      <c r="D201" s="15"/>
    </row>
    <row r="202" spans="1:4">
      <c r="A202" s="15"/>
      <c r="B202" s="15"/>
      <c r="C202" s="15"/>
      <c r="D202" s="15"/>
    </row>
    <row r="203" spans="1:4">
      <c r="A203" s="15"/>
      <c r="B203" s="15"/>
      <c r="C203" s="15"/>
      <c r="D203" s="15"/>
    </row>
    <row r="204" spans="1:4">
      <c r="A204" s="15"/>
      <c r="B204" s="15"/>
      <c r="C204" s="15"/>
      <c r="D204" s="15"/>
    </row>
    <row r="205" spans="1:4">
      <c r="A205" s="15"/>
      <c r="B205" s="15"/>
      <c r="C205" s="15"/>
      <c r="D205" s="15"/>
    </row>
    <row r="206" spans="1:4">
      <c r="A206" s="15"/>
      <c r="B206" s="15"/>
      <c r="C206" s="15"/>
      <c r="D206" s="15"/>
    </row>
    <row r="207" spans="1:4">
      <c r="A207" s="15"/>
      <c r="B207" s="15"/>
      <c r="C207" s="15"/>
      <c r="D207" s="15"/>
    </row>
    <row r="208" spans="1:4">
      <c r="A208" s="15"/>
      <c r="B208" s="15"/>
      <c r="C208" s="15"/>
      <c r="D208" s="15"/>
    </row>
    <row r="209" spans="1:4">
      <c r="A209" s="15"/>
      <c r="B209" s="15"/>
      <c r="C209" s="15"/>
      <c r="D209" s="15"/>
    </row>
    <row r="210" spans="1:4">
      <c r="A210" s="15"/>
      <c r="B210" s="15"/>
      <c r="C210" s="15"/>
      <c r="D210" s="15"/>
    </row>
    <row r="211" spans="1:4">
      <c r="A211" s="15"/>
      <c r="B211" s="15"/>
      <c r="C211" s="15"/>
      <c r="D211" s="15"/>
    </row>
    <row r="212" spans="1:4">
      <c r="A212" s="15"/>
      <c r="B212" s="15"/>
      <c r="C212" s="15"/>
      <c r="D212" s="15"/>
    </row>
    <row r="213" spans="1:4">
      <c r="A213" s="15"/>
      <c r="B213" s="15"/>
      <c r="C213" s="15"/>
      <c r="D213" s="15"/>
    </row>
    <row r="214" spans="1:4">
      <c r="A214" s="15"/>
      <c r="B214" s="15"/>
      <c r="C214" s="15"/>
      <c r="D214" s="15"/>
    </row>
    <row r="215" spans="1:4">
      <c r="A215" s="15"/>
      <c r="B215" s="15"/>
      <c r="C215" s="15"/>
      <c r="D215" s="15"/>
    </row>
    <row r="216" spans="1:4">
      <c r="A216" s="15"/>
      <c r="B216" s="15"/>
      <c r="C216" s="15"/>
      <c r="D216" s="15"/>
    </row>
    <row r="217" spans="1:4">
      <c r="A217" s="15"/>
      <c r="B217" s="15"/>
      <c r="C217" s="15"/>
      <c r="D217" s="15"/>
    </row>
    <row r="218" spans="1:4">
      <c r="A218" s="15"/>
      <c r="B218" s="15"/>
      <c r="C218" s="15"/>
      <c r="D218" s="15"/>
    </row>
    <row r="219" spans="1:4">
      <c r="A219" s="15"/>
      <c r="B219" s="15"/>
      <c r="C219" s="15"/>
      <c r="D219" s="15"/>
    </row>
    <row r="220" spans="1:4">
      <c r="A220" s="15"/>
      <c r="B220" s="15"/>
      <c r="C220" s="15"/>
      <c r="D220" s="15"/>
    </row>
    <row r="221" spans="1:4">
      <c r="A221" s="15"/>
      <c r="B221" s="15"/>
      <c r="C221" s="15"/>
      <c r="D221" s="15"/>
    </row>
    <row r="222" spans="1:4">
      <c r="A222" s="15"/>
      <c r="B222" s="15"/>
      <c r="C222" s="15"/>
      <c r="D222" s="15"/>
    </row>
    <row r="223" spans="1:4">
      <c r="A223" s="15"/>
      <c r="B223" s="15"/>
      <c r="C223" s="15"/>
      <c r="D223" s="15"/>
    </row>
    <row r="224" spans="1:4">
      <c r="A224" s="15"/>
      <c r="B224" s="15"/>
      <c r="C224" s="15"/>
      <c r="D224" s="15"/>
    </row>
    <row r="225" spans="1:4">
      <c r="A225" s="15"/>
      <c r="B225" s="15"/>
      <c r="C225" s="15"/>
      <c r="D225" s="15"/>
    </row>
    <row r="226" spans="1:4">
      <c r="A226" s="15"/>
      <c r="B226" s="15"/>
      <c r="C226" s="15"/>
      <c r="D226" s="15"/>
    </row>
    <row r="227" spans="1:4">
      <c r="A227" s="15"/>
      <c r="B227" s="15"/>
      <c r="C227" s="15"/>
      <c r="D227" s="15"/>
    </row>
    <row r="228" spans="1:4">
      <c r="A228" s="15"/>
      <c r="B228" s="15"/>
      <c r="C228" s="15"/>
      <c r="D228" s="15"/>
    </row>
    <row r="229" spans="1:4">
      <c r="A229" s="15"/>
      <c r="B229" s="15"/>
      <c r="C229" s="15"/>
      <c r="D229" s="15"/>
    </row>
    <row r="230" spans="1:4">
      <c r="A230" s="15"/>
      <c r="B230" s="15"/>
      <c r="C230" s="15"/>
      <c r="D230" s="15"/>
    </row>
    <row r="231" spans="1:4">
      <c r="A231" s="15"/>
      <c r="B231" s="15"/>
      <c r="C231" s="15"/>
      <c r="D231" s="15"/>
    </row>
    <row r="232" spans="1:4">
      <c r="A232" s="15"/>
      <c r="B232" s="15"/>
      <c r="C232" s="15"/>
      <c r="D232" s="15"/>
    </row>
    <row r="233" spans="1:4">
      <c r="A233" s="15"/>
      <c r="B233" s="15"/>
      <c r="C233" s="15"/>
      <c r="D233" s="15"/>
    </row>
    <row r="234" spans="1:4">
      <c r="A234" s="15"/>
      <c r="B234" s="15"/>
      <c r="C234" s="15"/>
      <c r="D234" s="15"/>
    </row>
    <row r="235" spans="1:4">
      <c r="A235" s="15"/>
      <c r="B235" s="15"/>
      <c r="C235" s="15"/>
      <c r="D235" s="15"/>
    </row>
    <row r="236" spans="1:4">
      <c r="A236" s="15"/>
      <c r="B236" s="15"/>
      <c r="C236" s="15"/>
      <c r="D236" s="15"/>
    </row>
    <row r="237" spans="1:4">
      <c r="A237" s="15"/>
      <c r="B237" s="15"/>
      <c r="C237" s="15"/>
      <c r="D237" s="15"/>
    </row>
    <row r="238" spans="1:4">
      <c r="A238" s="15"/>
      <c r="B238" s="15"/>
      <c r="C238" s="15"/>
      <c r="D238" s="15"/>
    </row>
    <row r="239" spans="1:4">
      <c r="A239" s="15"/>
      <c r="B239" s="15"/>
      <c r="C239" s="15"/>
      <c r="D239" s="15"/>
    </row>
    <row r="240" spans="1:4">
      <c r="A240" s="15"/>
      <c r="B240" s="15"/>
      <c r="C240" s="15"/>
      <c r="D240" s="15"/>
    </row>
    <row r="241" spans="1:4">
      <c r="A241" s="15"/>
      <c r="B241" s="15"/>
      <c r="C241" s="15"/>
      <c r="D241" s="15"/>
    </row>
    <row r="242" spans="1:4">
      <c r="A242" s="15"/>
      <c r="B242" s="15"/>
      <c r="C242" s="15"/>
      <c r="D242" s="15"/>
    </row>
    <row r="243" spans="1:4">
      <c r="A243" s="15"/>
      <c r="B243" s="15"/>
      <c r="C243" s="15"/>
      <c r="D243" s="15"/>
    </row>
    <row r="244" spans="1:4">
      <c r="A244" s="15"/>
      <c r="B244" s="15"/>
      <c r="C244" s="15"/>
      <c r="D244" s="15"/>
    </row>
    <row r="245" spans="1:4">
      <c r="A245" s="15"/>
      <c r="B245" s="15"/>
      <c r="C245" s="15"/>
      <c r="D245" s="15"/>
    </row>
    <row r="246" spans="1:4">
      <c r="A246" s="15"/>
      <c r="B246" s="15"/>
      <c r="C246" s="15"/>
      <c r="D246" s="15"/>
    </row>
    <row r="247" spans="1:4">
      <c r="A247" s="15"/>
      <c r="B247" s="15"/>
      <c r="C247" s="15"/>
      <c r="D247" s="15"/>
    </row>
    <row r="248" spans="1:4">
      <c r="A248" s="15"/>
      <c r="B248" s="15"/>
      <c r="C248" s="15"/>
      <c r="D248" s="15"/>
    </row>
    <row r="249" spans="1:4">
      <c r="A249" s="15"/>
      <c r="B249" s="15"/>
      <c r="C249" s="15"/>
      <c r="D249" s="15"/>
    </row>
    <row r="250" spans="1:4">
      <c r="A250" s="15"/>
      <c r="B250" s="15"/>
      <c r="C250" s="15"/>
      <c r="D250" s="15"/>
    </row>
    <row r="251" spans="1:4">
      <c r="A251" s="15"/>
      <c r="B251" s="15"/>
      <c r="C251" s="15"/>
      <c r="D251" s="15"/>
    </row>
    <row r="252" spans="1:4">
      <c r="A252" s="15"/>
      <c r="B252" s="15"/>
      <c r="C252" s="15"/>
      <c r="D252" s="15"/>
    </row>
    <row r="253" spans="1:4">
      <c r="A253" s="15"/>
      <c r="B253" s="15"/>
      <c r="C253" s="15"/>
      <c r="D253" s="15"/>
    </row>
    <row r="254" spans="1:4">
      <c r="A254" s="15"/>
      <c r="B254" s="15"/>
      <c r="C254" s="15"/>
      <c r="D254" s="15"/>
    </row>
    <row r="255" spans="1:4">
      <c r="A255" s="15"/>
      <c r="B255" s="15"/>
      <c r="C255" s="15"/>
      <c r="D255" s="15"/>
    </row>
    <row r="256" spans="1:4">
      <c r="A256" s="15"/>
      <c r="B256" s="15"/>
      <c r="C256" s="15"/>
      <c r="D256" s="15"/>
    </row>
    <row r="257" spans="1:4">
      <c r="A257" s="15"/>
      <c r="B257" s="15"/>
      <c r="C257" s="15"/>
      <c r="D257" s="15"/>
    </row>
    <row r="258" spans="1:4">
      <c r="A258" s="15"/>
      <c r="B258" s="15"/>
      <c r="C258" s="15"/>
      <c r="D258" s="15"/>
    </row>
    <row r="259" spans="1:4">
      <c r="A259" s="15"/>
      <c r="B259" s="15"/>
      <c r="C259" s="15"/>
      <c r="D259" s="15"/>
    </row>
    <row r="260" spans="1:4">
      <c r="A260" s="15"/>
      <c r="B260" s="15"/>
      <c r="C260" s="15"/>
      <c r="D260" s="15"/>
    </row>
    <row r="261" spans="1:4">
      <c r="A261" s="15"/>
      <c r="B261" s="15"/>
      <c r="C261" s="15"/>
      <c r="D261" s="15"/>
    </row>
    <row r="262" spans="1:4">
      <c r="A262" s="15"/>
      <c r="B262" s="15"/>
      <c r="C262" s="15"/>
      <c r="D262" s="15"/>
    </row>
    <row r="263" spans="1:4">
      <c r="A263" s="15"/>
      <c r="B263" s="15"/>
      <c r="C263" s="15"/>
      <c r="D263" s="15"/>
    </row>
    <row r="264" spans="1:4">
      <c r="A264" s="15"/>
      <c r="B264" s="15"/>
      <c r="C264" s="15"/>
      <c r="D264" s="15"/>
    </row>
    <row r="265" spans="1:4">
      <c r="A265" s="15"/>
      <c r="B265" s="15"/>
      <c r="C265" s="15"/>
      <c r="D265" s="15"/>
    </row>
    <row r="266" spans="1:4">
      <c r="A266" s="15"/>
      <c r="B266" s="15"/>
      <c r="C266" s="15"/>
      <c r="D266" s="15"/>
    </row>
    <row r="267" spans="1:4">
      <c r="A267" s="15"/>
      <c r="B267" s="15"/>
      <c r="C267" s="15"/>
      <c r="D267" s="15"/>
    </row>
    <row r="268" spans="1:4">
      <c r="A268" s="15"/>
      <c r="B268" s="15"/>
      <c r="C268" s="15"/>
      <c r="D268" s="15"/>
    </row>
    <row r="269" spans="1:4">
      <c r="A269" s="15"/>
      <c r="B269" s="15"/>
      <c r="C269" s="15"/>
      <c r="D269" s="15"/>
    </row>
    <row r="270" spans="1:4">
      <c r="A270" s="15"/>
      <c r="B270" s="15"/>
      <c r="C270" s="15"/>
      <c r="D270" s="15"/>
    </row>
    <row r="271" spans="1:4">
      <c r="A271" s="15"/>
      <c r="B271" s="15"/>
      <c r="C271" s="15"/>
      <c r="D271" s="15"/>
    </row>
    <row r="272" spans="1:4">
      <c r="A272" s="15"/>
      <c r="B272" s="15"/>
      <c r="C272" s="15"/>
      <c r="D272" s="15"/>
    </row>
    <row r="273" spans="1:4">
      <c r="A273" s="15"/>
      <c r="B273" s="15"/>
      <c r="C273" s="15"/>
      <c r="D273" s="15"/>
    </row>
    <row r="274" spans="1:4">
      <c r="A274" s="15"/>
      <c r="B274" s="15"/>
      <c r="C274" s="15"/>
      <c r="D274" s="15"/>
    </row>
    <row r="275" spans="1:4">
      <c r="A275" s="15"/>
      <c r="B275" s="15"/>
      <c r="C275" s="15"/>
      <c r="D275" s="15"/>
    </row>
    <row r="276" spans="1:4">
      <c r="A276" s="15"/>
      <c r="B276" s="15"/>
      <c r="C276" s="15"/>
      <c r="D276" s="15"/>
    </row>
    <row r="277" spans="1:4">
      <c r="A277" s="15"/>
      <c r="B277" s="15"/>
      <c r="C277" s="15"/>
      <c r="D277" s="15"/>
    </row>
    <row r="278" spans="1:4">
      <c r="A278" s="15"/>
      <c r="B278" s="15"/>
      <c r="C278" s="15"/>
      <c r="D278" s="15"/>
    </row>
    <row r="279" spans="1:4">
      <c r="A279" s="15"/>
      <c r="B279" s="15"/>
      <c r="C279" s="15"/>
      <c r="D279" s="15"/>
    </row>
    <row r="280" spans="1:4">
      <c r="A280" s="15"/>
      <c r="B280" s="15"/>
      <c r="C280" s="15"/>
      <c r="D280" s="15"/>
    </row>
    <row r="281" spans="1:4">
      <c r="A281" s="15"/>
      <c r="B281" s="15"/>
      <c r="C281" s="15"/>
      <c r="D281" s="15"/>
    </row>
    <row r="282" spans="1:4">
      <c r="A282" s="15"/>
      <c r="B282" s="15"/>
      <c r="C282" s="15"/>
      <c r="D282" s="15"/>
    </row>
    <row r="283" spans="1:4">
      <c r="A283" s="15"/>
      <c r="B283" s="15"/>
      <c r="C283" s="15"/>
      <c r="D283" s="15"/>
    </row>
    <row r="284" spans="1:4">
      <c r="A284" s="15"/>
      <c r="B284" s="15"/>
      <c r="C284" s="15"/>
      <c r="D284" s="15"/>
    </row>
    <row r="285" spans="1:4">
      <c r="A285" s="15"/>
      <c r="B285" s="15"/>
      <c r="C285" s="15"/>
      <c r="D285" s="15"/>
    </row>
    <row r="286" spans="1:4">
      <c r="A286" s="15"/>
      <c r="B286" s="15"/>
      <c r="C286" s="15"/>
      <c r="D286" s="15"/>
    </row>
    <row r="287" spans="1:4">
      <c r="A287" s="15"/>
      <c r="B287" s="15"/>
      <c r="C287" s="15"/>
      <c r="D287" s="15"/>
    </row>
    <row r="288" spans="1:4">
      <c r="A288" s="15"/>
      <c r="B288" s="15"/>
      <c r="C288" s="15"/>
      <c r="D288" s="15"/>
    </row>
    <row r="289" spans="1:4">
      <c r="A289" s="15"/>
      <c r="B289" s="15"/>
      <c r="C289" s="15"/>
      <c r="D289" s="15"/>
    </row>
    <row r="290" spans="1:4">
      <c r="A290" s="15"/>
      <c r="B290" s="15"/>
      <c r="C290" s="15"/>
      <c r="D290" s="15"/>
    </row>
    <row r="291" spans="1:4">
      <c r="A291" s="15"/>
      <c r="B291" s="15"/>
      <c r="C291" s="15"/>
      <c r="D291" s="15"/>
    </row>
    <row r="292" spans="1:4">
      <c r="A292" s="15"/>
      <c r="B292" s="15"/>
      <c r="C292" s="15"/>
      <c r="D292" s="15"/>
    </row>
    <row r="293" spans="1:4">
      <c r="A293" s="15"/>
      <c r="B293" s="15"/>
      <c r="C293" s="15"/>
      <c r="D293" s="15"/>
    </row>
    <row r="294" spans="1:4">
      <c r="A294" s="15"/>
      <c r="B294" s="15"/>
      <c r="C294" s="15"/>
      <c r="D294" s="15"/>
    </row>
    <row r="295" spans="1:4">
      <c r="A295" s="15"/>
      <c r="B295" s="15"/>
      <c r="C295" s="15"/>
      <c r="D295" s="15"/>
    </row>
    <row r="296" spans="1:4">
      <c r="A296" s="15"/>
      <c r="B296" s="15"/>
      <c r="C296" s="15"/>
      <c r="D296" s="15"/>
    </row>
    <row r="297" spans="1:4">
      <c r="A297" s="15"/>
      <c r="B297" s="15"/>
      <c r="C297" s="15"/>
      <c r="D297" s="15"/>
    </row>
    <row r="298" spans="1:4">
      <c r="A298" s="15"/>
      <c r="B298" s="15"/>
      <c r="C298" s="15"/>
      <c r="D298" s="15"/>
    </row>
  </sheetData>
  <mergeCells count="5">
    <mergeCell ref="A4:D4"/>
    <mergeCell ref="B15:C15"/>
    <mergeCell ref="A17:C17"/>
    <mergeCell ref="A46:C46"/>
    <mergeCell ref="A30:C30"/>
  </mergeCells>
  <phoneticPr fontId="0" type="noConversion"/>
  <printOptions horizontalCentered="1"/>
  <pageMargins left="0.39370078740157483" right="0.39370078740157483" top="0" bottom="0" header="0" footer="0"/>
  <pageSetup paperSize="9" scale="85" orientation="landscape" horizontalDpi="4294967293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L133"/>
  <sheetViews>
    <sheetView topLeftCell="A37" zoomScaleNormal="100" workbookViewId="0">
      <selection activeCell="D55" sqref="D55"/>
    </sheetView>
  </sheetViews>
  <sheetFormatPr defaultColWidth="10.28515625" defaultRowHeight="12.75"/>
  <cols>
    <col min="1" max="1" width="9.42578125" style="9" customWidth="1"/>
    <col min="2" max="2" width="9.140625" style="9" customWidth="1"/>
    <col min="3" max="3" width="40.140625" style="9" customWidth="1"/>
    <col min="4" max="4" width="50.42578125" style="9" customWidth="1"/>
    <col min="5" max="5" width="17.5703125" style="9" bestFit="1" customWidth="1"/>
    <col min="6" max="6" width="9.140625" style="9" customWidth="1"/>
    <col min="7" max="7" width="16.5703125" style="9" customWidth="1"/>
    <col min="8" max="254" width="9.140625" style="9" customWidth="1"/>
    <col min="255" max="255" width="9.42578125" style="9" customWidth="1"/>
    <col min="256" max="16384" width="10.28515625" style="9"/>
  </cols>
  <sheetData>
    <row r="1" spans="1:8" ht="15.75">
      <c r="A1" s="573" t="s">
        <v>234</v>
      </c>
      <c r="B1" s="573"/>
      <c r="C1" s="573"/>
      <c r="D1" s="573"/>
    </row>
    <row r="2" spans="1:8" ht="13.5" thickBot="1">
      <c r="E2" s="23" t="s">
        <v>413</v>
      </c>
    </row>
    <row r="3" spans="1:8">
      <c r="A3" s="24" t="s">
        <v>2</v>
      </c>
      <c r="B3" s="25" t="s">
        <v>3</v>
      </c>
      <c r="C3" s="28" t="s">
        <v>4</v>
      </c>
      <c r="D3" s="233"/>
      <c r="E3" s="374"/>
    </row>
    <row r="4" spans="1:8">
      <c r="A4" s="29" t="s">
        <v>5</v>
      </c>
      <c r="B4" s="30" t="s">
        <v>6</v>
      </c>
      <c r="C4" s="89" t="s">
        <v>7</v>
      </c>
      <c r="D4" s="32" t="s">
        <v>8</v>
      </c>
      <c r="E4" s="413" t="s">
        <v>440</v>
      </c>
    </row>
    <row r="5" spans="1:8" ht="13.5" thickBot="1">
      <c r="A5" s="33" t="s">
        <v>9</v>
      </c>
      <c r="B5" s="34" t="s">
        <v>10</v>
      </c>
      <c r="C5" s="90"/>
      <c r="D5" s="80"/>
      <c r="E5" s="414" t="s">
        <v>0</v>
      </c>
    </row>
    <row r="6" spans="1:8" ht="15.75">
      <c r="A6" s="234" t="s">
        <v>11</v>
      </c>
      <c r="B6" s="235"/>
      <c r="C6" s="223"/>
      <c r="D6" s="236"/>
      <c r="E6" s="41"/>
    </row>
    <row r="7" spans="1:8">
      <c r="A7" s="299" t="s">
        <v>235</v>
      </c>
      <c r="B7" s="580" t="s">
        <v>236</v>
      </c>
      <c r="C7" s="581"/>
      <c r="D7" s="300"/>
      <c r="E7" s="366">
        <f>E8+E25</f>
        <v>218073</v>
      </c>
    </row>
    <row r="8" spans="1:8">
      <c r="A8" s="301"/>
      <c r="B8" s="302"/>
      <c r="C8" s="303"/>
      <c r="D8" s="304" t="s">
        <v>237</v>
      </c>
      <c r="E8" s="362">
        <f>SUM(E9:E24)</f>
        <v>203476</v>
      </c>
    </row>
    <row r="9" spans="1:8">
      <c r="A9" s="301"/>
      <c r="B9" s="302"/>
      <c r="C9" s="264"/>
      <c r="D9" s="272" t="s">
        <v>238</v>
      </c>
      <c r="E9" s="361">
        <v>136700</v>
      </c>
      <c r="F9" s="159"/>
      <c r="G9" s="159"/>
      <c r="H9" s="159"/>
    </row>
    <row r="10" spans="1:8">
      <c r="A10" s="301"/>
      <c r="B10" s="302"/>
      <c r="C10" s="264"/>
      <c r="D10" s="272" t="s">
        <v>239</v>
      </c>
      <c r="E10" s="361">
        <v>4250</v>
      </c>
    </row>
    <row r="11" spans="1:8" s="237" customFormat="1">
      <c r="A11" s="301"/>
      <c r="B11" s="302"/>
      <c r="C11" s="264" t="s">
        <v>240</v>
      </c>
      <c r="D11" s="272" t="s">
        <v>241</v>
      </c>
      <c r="E11" s="361">
        <v>270</v>
      </c>
    </row>
    <row r="12" spans="1:8">
      <c r="A12" s="301"/>
      <c r="B12" s="302"/>
      <c r="C12" s="264"/>
      <c r="D12" s="272" t="s">
        <v>242</v>
      </c>
      <c r="E12" s="361">
        <v>5000</v>
      </c>
    </row>
    <row r="13" spans="1:8">
      <c r="A13" s="301"/>
      <c r="B13" s="302"/>
      <c r="C13" s="264"/>
      <c r="D13" s="272" t="s">
        <v>243</v>
      </c>
      <c r="E13" s="361">
        <v>36671</v>
      </c>
    </row>
    <row r="14" spans="1:8">
      <c r="A14" s="301"/>
      <c r="B14" s="302"/>
      <c r="C14" s="264"/>
      <c r="D14" s="272" t="s">
        <v>244</v>
      </c>
      <c r="E14" s="361">
        <v>750</v>
      </c>
    </row>
    <row r="15" spans="1:8">
      <c r="A15" s="301"/>
      <c r="B15" s="302"/>
      <c r="C15" s="264"/>
      <c r="D15" s="272" t="s">
        <v>245</v>
      </c>
      <c r="E15" s="361">
        <v>13264</v>
      </c>
    </row>
    <row r="16" spans="1:8">
      <c r="A16" s="301"/>
      <c r="B16" s="302"/>
      <c r="C16" s="264"/>
      <c r="D16" s="272" t="s">
        <v>434</v>
      </c>
      <c r="E16" s="361">
        <v>665</v>
      </c>
    </row>
    <row r="17" spans="1:5">
      <c r="A17" s="301"/>
      <c r="B17" s="302"/>
      <c r="C17" s="264"/>
      <c r="D17" s="272" t="s">
        <v>162</v>
      </c>
      <c r="E17" s="361">
        <v>2380</v>
      </c>
    </row>
    <row r="18" spans="1:5">
      <c r="A18" s="301"/>
      <c r="B18" s="302"/>
      <c r="C18" s="264"/>
      <c r="D18" s="272" t="s">
        <v>246</v>
      </c>
      <c r="E18" s="361"/>
    </row>
    <row r="19" spans="1:5">
      <c r="A19" s="301"/>
      <c r="B19" s="302"/>
      <c r="C19" s="264"/>
      <c r="D19" s="272" t="s">
        <v>247</v>
      </c>
      <c r="E19" s="361">
        <v>540</v>
      </c>
    </row>
    <row r="20" spans="1:5">
      <c r="A20" s="301"/>
      <c r="B20" s="302"/>
      <c r="C20" s="264" t="s">
        <v>240</v>
      </c>
      <c r="D20" s="272" t="s">
        <v>248</v>
      </c>
      <c r="E20" s="361">
        <v>23</v>
      </c>
    </row>
    <row r="21" spans="1:5">
      <c r="A21" s="301"/>
      <c r="B21" s="302"/>
      <c r="C21" s="264"/>
      <c r="D21" s="272" t="s">
        <v>249</v>
      </c>
      <c r="E21" s="361">
        <v>30</v>
      </c>
    </row>
    <row r="22" spans="1:5">
      <c r="A22" s="301"/>
      <c r="B22" s="302"/>
      <c r="C22" s="264" t="s">
        <v>240</v>
      </c>
      <c r="D22" s="272" t="s">
        <v>250</v>
      </c>
      <c r="E22" s="361">
        <v>2513</v>
      </c>
    </row>
    <row r="23" spans="1:5">
      <c r="A23" s="301"/>
      <c r="B23" s="302"/>
      <c r="C23" s="264" t="s">
        <v>240</v>
      </c>
      <c r="D23" s="272" t="s">
        <v>251</v>
      </c>
      <c r="E23" s="361">
        <v>400</v>
      </c>
    </row>
    <row r="24" spans="1:5">
      <c r="A24" s="305"/>
      <c r="B24" s="306"/>
      <c r="C24" s="307"/>
      <c r="D24" s="308" t="s">
        <v>252</v>
      </c>
      <c r="E24" s="361">
        <v>20</v>
      </c>
    </row>
    <row r="25" spans="1:5">
      <c r="A25" s="301"/>
      <c r="B25" s="302"/>
      <c r="C25" s="303"/>
      <c r="D25" s="304" t="s">
        <v>253</v>
      </c>
      <c r="E25" s="362">
        <f>SUM(E26:E31)</f>
        <v>14597</v>
      </c>
    </row>
    <row r="26" spans="1:5">
      <c r="A26" s="301"/>
      <c r="B26" s="302"/>
      <c r="C26" s="303"/>
      <c r="D26" s="272" t="s">
        <v>254</v>
      </c>
      <c r="E26" s="361">
        <v>10700</v>
      </c>
    </row>
    <row r="27" spans="1:5">
      <c r="A27" s="301"/>
      <c r="B27" s="302"/>
      <c r="C27" s="303"/>
      <c r="D27" s="272" t="s">
        <v>243</v>
      </c>
      <c r="E27" s="361">
        <v>2675</v>
      </c>
    </row>
    <row r="28" spans="1:5">
      <c r="A28" s="301"/>
      <c r="B28" s="302"/>
      <c r="C28" s="303"/>
      <c r="D28" s="272" t="s">
        <v>244</v>
      </c>
      <c r="E28" s="361">
        <v>25</v>
      </c>
    </row>
    <row r="29" spans="1:5">
      <c r="A29" s="301"/>
      <c r="B29" s="302"/>
      <c r="C29" s="303"/>
      <c r="D29" s="272" t="s">
        <v>245</v>
      </c>
      <c r="E29" s="361">
        <v>963</v>
      </c>
    </row>
    <row r="30" spans="1:5">
      <c r="A30" s="301"/>
      <c r="B30" s="302"/>
      <c r="C30" s="264" t="s">
        <v>240</v>
      </c>
      <c r="D30" s="272" t="s">
        <v>255</v>
      </c>
      <c r="E30" s="360">
        <v>84</v>
      </c>
    </row>
    <row r="31" spans="1:5">
      <c r="A31" s="301"/>
      <c r="B31" s="302"/>
      <c r="C31" s="264" t="s">
        <v>275</v>
      </c>
      <c r="D31" s="272" t="s">
        <v>276</v>
      </c>
      <c r="E31" s="367">
        <v>150</v>
      </c>
    </row>
    <row r="32" spans="1:5" ht="15">
      <c r="A32" s="301"/>
      <c r="B32" s="302"/>
      <c r="C32" s="264"/>
      <c r="D32" s="272"/>
      <c r="E32" s="368"/>
    </row>
    <row r="33" spans="1:12">
      <c r="A33" s="299" t="s">
        <v>309</v>
      </c>
      <c r="B33" s="580" t="s">
        <v>308</v>
      </c>
      <c r="C33" s="581"/>
      <c r="D33" s="309"/>
      <c r="E33" s="357">
        <f>E34</f>
        <v>55</v>
      </c>
    </row>
    <row r="34" spans="1:12">
      <c r="A34" s="257"/>
      <c r="B34" s="259"/>
      <c r="C34" s="259"/>
      <c r="D34" s="304" t="s">
        <v>237</v>
      </c>
      <c r="E34" s="363">
        <f>E35</f>
        <v>55</v>
      </c>
    </row>
    <row r="35" spans="1:12">
      <c r="A35" s="301"/>
      <c r="B35" s="310"/>
      <c r="C35" s="264"/>
      <c r="D35" s="311" t="s">
        <v>134</v>
      </c>
      <c r="E35" s="446">
        <v>55</v>
      </c>
    </row>
    <row r="36" spans="1:12" ht="15">
      <c r="A36" s="301"/>
      <c r="B36" s="302"/>
      <c r="C36" s="312"/>
      <c r="D36" s="313"/>
      <c r="E36" s="368"/>
    </row>
    <row r="37" spans="1:12">
      <c r="A37" s="299" t="s">
        <v>311</v>
      </c>
      <c r="B37" s="314" t="s">
        <v>206</v>
      </c>
      <c r="C37" s="315"/>
      <c r="D37" s="300"/>
      <c r="E37" s="357">
        <f>E39</f>
        <v>18287</v>
      </c>
    </row>
    <row r="38" spans="1:12">
      <c r="A38" s="299"/>
      <c r="B38" s="370"/>
      <c r="C38" s="369" t="s">
        <v>310</v>
      </c>
      <c r="D38" s="300"/>
      <c r="E38" s="357"/>
    </row>
    <row r="39" spans="1:12">
      <c r="A39" s="301"/>
      <c r="B39" s="371"/>
      <c r="C39" s="316"/>
      <c r="D39" s="304" t="s">
        <v>237</v>
      </c>
      <c r="E39" s="362">
        <f>SUM(E40:E49)</f>
        <v>18287</v>
      </c>
    </row>
    <row r="40" spans="1:12">
      <c r="A40" s="257"/>
      <c r="B40" s="373">
        <v>911</v>
      </c>
      <c r="C40" s="259"/>
      <c r="D40" s="272" t="s">
        <v>256</v>
      </c>
      <c r="E40" s="361">
        <v>2200</v>
      </c>
    </row>
    <row r="41" spans="1:12">
      <c r="A41" s="257"/>
      <c r="B41" s="373">
        <v>911</v>
      </c>
      <c r="C41" s="259"/>
      <c r="D41" s="272" t="s">
        <v>161</v>
      </c>
      <c r="E41" s="361">
        <v>300</v>
      </c>
    </row>
    <row r="42" spans="1:12">
      <c r="A42" s="301"/>
      <c r="B42" s="372" t="s">
        <v>314</v>
      </c>
      <c r="C42" s="303"/>
      <c r="D42" s="311" t="s">
        <v>134</v>
      </c>
      <c r="E42" s="361">
        <v>9100</v>
      </c>
    </row>
    <row r="43" spans="1:12">
      <c r="A43" s="301"/>
      <c r="B43" s="372" t="s">
        <v>314</v>
      </c>
      <c r="C43" s="303"/>
      <c r="D43" s="311" t="s">
        <v>162</v>
      </c>
      <c r="E43" s="361">
        <v>400</v>
      </c>
    </row>
    <row r="44" spans="1:12">
      <c r="A44" s="301"/>
      <c r="B44" s="372" t="s">
        <v>314</v>
      </c>
      <c r="C44" s="271" t="s">
        <v>277</v>
      </c>
      <c r="D44" s="311" t="s">
        <v>134</v>
      </c>
      <c r="E44" s="361">
        <v>500</v>
      </c>
    </row>
    <row r="45" spans="1:12">
      <c r="A45" s="301"/>
      <c r="B45" s="372" t="s">
        <v>314</v>
      </c>
      <c r="C45" s="271" t="s">
        <v>339</v>
      </c>
      <c r="D45" s="311" t="s">
        <v>134</v>
      </c>
      <c r="E45" s="360">
        <v>750</v>
      </c>
    </row>
    <row r="46" spans="1:12">
      <c r="A46" s="301"/>
      <c r="B46" s="372" t="s">
        <v>314</v>
      </c>
      <c r="C46" s="271" t="s">
        <v>340</v>
      </c>
      <c r="D46" s="311" t="s">
        <v>134</v>
      </c>
      <c r="E46" s="360">
        <v>4000</v>
      </c>
    </row>
    <row r="47" spans="1:12" s="1" customFormat="1" ht="15">
      <c r="A47" s="301"/>
      <c r="B47" s="372" t="s">
        <v>314</v>
      </c>
      <c r="C47" s="303"/>
      <c r="D47" s="311" t="s">
        <v>257</v>
      </c>
      <c r="E47" s="361">
        <v>300</v>
      </c>
    </row>
    <row r="48" spans="1:12">
      <c r="A48" s="301"/>
      <c r="B48" s="372" t="s">
        <v>314</v>
      </c>
      <c r="C48" s="303"/>
      <c r="D48" s="272" t="s">
        <v>258</v>
      </c>
      <c r="E48" s="361">
        <v>500</v>
      </c>
      <c r="L48" s="9" t="s">
        <v>41</v>
      </c>
    </row>
    <row r="49" spans="1:5">
      <c r="A49" s="349"/>
      <c r="B49" s="372" t="s">
        <v>314</v>
      </c>
      <c r="C49" s="271" t="s">
        <v>301</v>
      </c>
      <c r="D49" s="273" t="s">
        <v>294</v>
      </c>
      <c r="E49" s="457">
        <v>237</v>
      </c>
    </row>
    <row r="50" spans="1:5" ht="15">
      <c r="A50" s="301"/>
      <c r="B50" s="317"/>
      <c r="C50" s="260"/>
      <c r="D50" s="318"/>
      <c r="E50" s="368"/>
    </row>
    <row r="51" spans="1:5">
      <c r="A51" s="299" t="s">
        <v>316</v>
      </c>
      <c r="B51" s="580" t="s">
        <v>317</v>
      </c>
      <c r="C51" s="581"/>
      <c r="D51" s="309"/>
      <c r="E51" s="357">
        <f>E52</f>
        <v>3900</v>
      </c>
    </row>
    <row r="52" spans="1:5">
      <c r="A52" s="301"/>
      <c r="B52" s="310"/>
      <c r="C52" s="303"/>
      <c r="D52" s="304" t="s">
        <v>237</v>
      </c>
      <c r="E52" s="362">
        <f>E53</f>
        <v>3900</v>
      </c>
    </row>
    <row r="53" spans="1:5" ht="13.5" thickBot="1">
      <c r="A53" s="319"/>
      <c r="B53" s="320"/>
      <c r="C53" s="321"/>
      <c r="D53" s="447" t="s">
        <v>168</v>
      </c>
      <c r="E53" s="448">
        <v>3900</v>
      </c>
    </row>
    <row r="54" spans="1:5">
      <c r="A54" s="238"/>
      <c r="B54" s="239"/>
      <c r="C54" s="240"/>
      <c r="D54" s="241"/>
      <c r="E54" s="228"/>
    </row>
    <row r="55" spans="1:5">
      <c r="A55" s="238"/>
      <c r="B55" s="239"/>
      <c r="C55" s="240"/>
      <c r="D55" s="241"/>
      <c r="E55" s="228"/>
    </row>
    <row r="56" spans="1:5">
      <c r="A56" s="242"/>
      <c r="B56" s="243"/>
      <c r="C56" s="167"/>
      <c r="D56" s="244"/>
      <c r="E56" s="159"/>
    </row>
    <row r="57" spans="1:5">
      <c r="A57" s="242"/>
      <c r="B57" s="243"/>
      <c r="C57" s="167"/>
      <c r="D57" s="244"/>
      <c r="E57" s="159"/>
    </row>
    <row r="58" spans="1:5" ht="13.5" thickBot="1">
      <c r="A58" s="242"/>
      <c r="B58" s="243"/>
      <c r="C58" s="167"/>
      <c r="D58" s="244"/>
      <c r="E58" s="23" t="s">
        <v>414</v>
      </c>
    </row>
    <row r="59" spans="1:5">
      <c r="A59" s="24" t="s">
        <v>2</v>
      </c>
      <c r="B59" s="28" t="s">
        <v>3</v>
      </c>
      <c r="C59" s="26" t="s">
        <v>4</v>
      </c>
      <c r="D59" s="27"/>
      <c r="E59" s="374"/>
    </row>
    <row r="60" spans="1:5">
      <c r="A60" s="29" t="s">
        <v>5</v>
      </c>
      <c r="B60" s="89" t="s">
        <v>6</v>
      </c>
      <c r="C60" s="31" t="s">
        <v>7</v>
      </c>
      <c r="D60" s="32" t="s">
        <v>8</v>
      </c>
      <c r="E60" s="413" t="s">
        <v>440</v>
      </c>
    </row>
    <row r="61" spans="1:5" ht="13.5" thickBot="1">
      <c r="A61" s="33" t="s">
        <v>9</v>
      </c>
      <c r="B61" s="90" t="s">
        <v>10</v>
      </c>
      <c r="C61" s="35"/>
      <c r="D61" s="36"/>
      <c r="E61" s="414" t="s">
        <v>0</v>
      </c>
    </row>
    <row r="62" spans="1:5">
      <c r="A62" s="277" t="s">
        <v>311</v>
      </c>
      <c r="B62" s="334" t="s">
        <v>305</v>
      </c>
      <c r="C62" s="335"/>
      <c r="D62" s="334"/>
      <c r="E62" s="375">
        <f>E64</f>
        <v>46325</v>
      </c>
    </row>
    <row r="63" spans="1:5">
      <c r="A63" s="277"/>
      <c r="B63" s="334"/>
      <c r="C63" s="315" t="s">
        <v>315</v>
      </c>
      <c r="D63" s="334"/>
      <c r="E63" s="376"/>
    </row>
    <row r="64" spans="1:5">
      <c r="A64" s="336"/>
      <c r="B64" s="281"/>
      <c r="C64" s="337"/>
      <c r="D64" s="318" t="s">
        <v>237</v>
      </c>
      <c r="E64" s="377">
        <f>SUM(E65:E90)</f>
        <v>46325</v>
      </c>
    </row>
    <row r="65" spans="1:5">
      <c r="A65" s="336"/>
      <c r="B65" s="338"/>
      <c r="C65" s="292" t="s">
        <v>41</v>
      </c>
      <c r="D65" s="273" t="s">
        <v>284</v>
      </c>
      <c r="E65" s="360">
        <v>15</v>
      </c>
    </row>
    <row r="66" spans="1:5">
      <c r="A66" s="336"/>
      <c r="B66" s="338"/>
      <c r="C66" s="292" t="s">
        <v>41</v>
      </c>
      <c r="D66" s="273" t="s">
        <v>159</v>
      </c>
      <c r="E66" s="360">
        <v>300</v>
      </c>
    </row>
    <row r="67" spans="1:5">
      <c r="A67" s="336"/>
      <c r="B67" s="338"/>
      <c r="C67" s="292" t="s">
        <v>41</v>
      </c>
      <c r="D67" s="273" t="s">
        <v>256</v>
      </c>
      <c r="E67" s="360">
        <v>550</v>
      </c>
    </row>
    <row r="68" spans="1:5">
      <c r="A68" s="336"/>
      <c r="B68" s="338"/>
      <c r="C68" s="292"/>
      <c r="D68" s="273" t="s">
        <v>218</v>
      </c>
      <c r="E68" s="360">
        <v>3500</v>
      </c>
    </row>
    <row r="69" spans="1:5">
      <c r="A69" s="336"/>
      <c r="B69" s="338"/>
      <c r="C69" s="292"/>
      <c r="D69" s="273" t="s">
        <v>285</v>
      </c>
      <c r="E69" s="360">
        <v>1</v>
      </c>
    </row>
    <row r="70" spans="1:5">
      <c r="A70" s="336"/>
      <c r="B70" s="338"/>
      <c r="C70" s="292"/>
      <c r="D70" s="273" t="s">
        <v>286</v>
      </c>
      <c r="E70" s="360">
        <v>650</v>
      </c>
    </row>
    <row r="71" spans="1:5">
      <c r="A71" s="336"/>
      <c r="B71" s="338"/>
      <c r="C71" s="292"/>
      <c r="D71" s="273" t="s">
        <v>287</v>
      </c>
      <c r="E71" s="360">
        <v>450</v>
      </c>
    </row>
    <row r="72" spans="1:5">
      <c r="A72" s="336"/>
      <c r="B72" s="338"/>
      <c r="C72" s="292"/>
      <c r="D72" s="273" t="s">
        <v>288</v>
      </c>
      <c r="E72" s="360">
        <v>3700</v>
      </c>
    </row>
    <row r="73" spans="1:5">
      <c r="A73" s="336"/>
      <c r="B73" s="338"/>
      <c r="C73" s="292"/>
      <c r="D73" s="273" t="s">
        <v>224</v>
      </c>
      <c r="E73" s="360">
        <v>4600</v>
      </c>
    </row>
    <row r="74" spans="1:5">
      <c r="A74" s="336"/>
      <c r="B74" s="338"/>
      <c r="C74" s="292"/>
      <c r="D74" s="273" t="s">
        <v>289</v>
      </c>
      <c r="E74" s="360">
        <v>400</v>
      </c>
    </row>
    <row r="75" spans="1:5">
      <c r="A75" s="336"/>
      <c r="B75" s="338"/>
      <c r="C75" s="292"/>
      <c r="D75" s="339" t="s">
        <v>290</v>
      </c>
      <c r="E75" s="360">
        <v>1800</v>
      </c>
    </row>
    <row r="76" spans="1:5">
      <c r="A76" s="336"/>
      <c r="B76" s="338"/>
      <c r="C76" s="292"/>
      <c r="D76" s="273" t="s">
        <v>259</v>
      </c>
      <c r="E76" s="360">
        <v>1500</v>
      </c>
    </row>
    <row r="77" spans="1:5">
      <c r="A77" s="336"/>
      <c r="B77" s="338"/>
      <c r="C77" s="292"/>
      <c r="D77" s="273" t="s">
        <v>260</v>
      </c>
      <c r="E77" s="360">
        <v>220</v>
      </c>
    </row>
    <row r="78" spans="1:5">
      <c r="A78" s="336"/>
      <c r="B78" s="338"/>
      <c r="C78" s="290"/>
      <c r="D78" s="339" t="s">
        <v>219</v>
      </c>
      <c r="E78" s="360">
        <v>1</v>
      </c>
    </row>
    <row r="79" spans="1:5">
      <c r="A79" s="336"/>
      <c r="B79" s="338"/>
      <c r="C79" s="289"/>
      <c r="D79" s="273" t="s">
        <v>168</v>
      </c>
      <c r="E79" s="360">
        <v>1000</v>
      </c>
    </row>
    <row r="80" spans="1:5">
      <c r="A80" s="336"/>
      <c r="B80" s="338"/>
      <c r="C80" s="289"/>
      <c r="D80" s="273" t="s">
        <v>134</v>
      </c>
      <c r="E80" s="360">
        <v>16200</v>
      </c>
    </row>
    <row r="81" spans="1:5">
      <c r="A81" s="336"/>
      <c r="B81" s="338"/>
      <c r="C81" s="289" t="s">
        <v>240</v>
      </c>
      <c r="D81" s="273" t="s">
        <v>291</v>
      </c>
      <c r="E81" s="360">
        <v>2500</v>
      </c>
    </row>
    <row r="82" spans="1:5">
      <c r="A82" s="336"/>
      <c r="B82" s="338"/>
      <c r="C82" s="289"/>
      <c r="D82" s="273" t="s">
        <v>220</v>
      </c>
      <c r="E82" s="360">
        <v>8500</v>
      </c>
    </row>
    <row r="83" spans="1:5">
      <c r="A83" s="336"/>
      <c r="B83" s="338"/>
      <c r="C83" s="289"/>
      <c r="D83" s="273" t="s">
        <v>292</v>
      </c>
      <c r="E83" s="360">
        <v>60</v>
      </c>
    </row>
    <row r="84" spans="1:5">
      <c r="A84" s="336"/>
      <c r="B84" s="338"/>
      <c r="C84" s="289"/>
      <c r="D84" s="273" t="s">
        <v>293</v>
      </c>
      <c r="E84" s="360">
        <v>250</v>
      </c>
    </row>
    <row r="85" spans="1:5">
      <c r="A85" s="336"/>
      <c r="B85" s="338"/>
      <c r="C85" s="289"/>
      <c r="D85" s="273" t="s">
        <v>295</v>
      </c>
      <c r="E85" s="360">
        <v>5</v>
      </c>
    </row>
    <row r="86" spans="1:5">
      <c r="A86" s="336"/>
      <c r="B86" s="338"/>
      <c r="C86" s="289" t="s">
        <v>296</v>
      </c>
      <c r="D86" s="273" t="s">
        <v>297</v>
      </c>
      <c r="E86" s="360">
        <v>30</v>
      </c>
    </row>
    <row r="87" spans="1:5">
      <c r="A87" s="336"/>
      <c r="B87" s="338"/>
      <c r="C87" s="289"/>
      <c r="D87" s="273" t="s">
        <v>160</v>
      </c>
      <c r="E87" s="360">
        <v>2</v>
      </c>
    </row>
    <row r="88" spans="1:5">
      <c r="A88" s="336"/>
      <c r="B88" s="338"/>
      <c r="C88" s="289"/>
      <c r="D88" s="340" t="s">
        <v>298</v>
      </c>
      <c r="E88" s="360">
        <v>20</v>
      </c>
    </row>
    <row r="89" spans="1:5">
      <c r="A89" s="341"/>
      <c r="B89" s="342"/>
      <c r="C89" s="343"/>
      <c r="D89" s="340" t="s">
        <v>299</v>
      </c>
      <c r="E89" s="360">
        <v>70</v>
      </c>
    </row>
    <row r="90" spans="1:5">
      <c r="A90" s="294"/>
      <c r="B90" s="284"/>
      <c r="C90" s="284"/>
      <c r="D90" s="344" t="s">
        <v>300</v>
      </c>
      <c r="E90" s="360">
        <v>1</v>
      </c>
    </row>
    <row r="91" spans="1:5" ht="12.75" customHeight="1" thickBot="1">
      <c r="A91" s="345"/>
      <c r="B91" s="346"/>
      <c r="C91" s="346"/>
      <c r="D91" s="347"/>
      <c r="E91" s="378"/>
    </row>
    <row r="92" spans="1:5" ht="18" customHeight="1" thickBot="1">
      <c r="A92" s="577" t="s">
        <v>25</v>
      </c>
      <c r="B92" s="578"/>
      <c r="C92" s="579"/>
      <c r="D92" s="348"/>
      <c r="E92" s="379">
        <f>E7+E33+E37+E51+E62</f>
        <v>286640</v>
      </c>
    </row>
    <row r="93" spans="1:5" ht="12.75" customHeight="1">
      <c r="A93"/>
      <c r="B93"/>
      <c r="C93"/>
      <c r="D93"/>
      <c r="E93"/>
    </row>
    <row r="94" spans="1:5" ht="15">
      <c r="A94"/>
      <c r="B94"/>
      <c r="C94"/>
      <c r="D94"/>
      <c r="E94" s="430"/>
    </row>
    <row r="95" spans="1:5" ht="15">
      <c r="A95"/>
      <c r="B95"/>
      <c r="C95"/>
      <c r="D95"/>
      <c r="E95"/>
    </row>
    <row r="96" spans="1:5" ht="15">
      <c r="A96"/>
      <c r="B96"/>
      <c r="C96"/>
      <c r="D96"/>
      <c r="E96"/>
    </row>
    <row r="97" spans="1:5" ht="15">
      <c r="A97"/>
      <c r="B97"/>
      <c r="C97"/>
      <c r="D97"/>
      <c r="E97"/>
    </row>
    <row r="98" spans="1:5" ht="15">
      <c r="A98"/>
      <c r="B98"/>
      <c r="C98"/>
      <c r="D98"/>
      <c r="E98"/>
    </row>
    <row r="99" spans="1:5" ht="15">
      <c r="A99"/>
      <c r="B99"/>
      <c r="C99"/>
      <c r="D99"/>
      <c r="E99"/>
    </row>
    <row r="100" spans="1:5" ht="15">
      <c r="A100"/>
      <c r="B100"/>
      <c r="C100"/>
      <c r="D100"/>
      <c r="E100"/>
    </row>
    <row r="101" spans="1:5" ht="15">
      <c r="A101"/>
      <c r="B101"/>
      <c r="C101"/>
      <c r="D101"/>
      <c r="E101"/>
    </row>
    <row r="102" spans="1:5" ht="15">
      <c r="A102"/>
      <c r="B102"/>
      <c r="C102"/>
      <c r="D102"/>
      <c r="E102"/>
    </row>
    <row r="103" spans="1:5" ht="16.5" customHeight="1">
      <c r="A103"/>
      <c r="B103"/>
      <c r="C103"/>
      <c r="D103"/>
      <c r="E103"/>
    </row>
    <row r="104" spans="1:5" ht="15.75" customHeight="1">
      <c r="A104"/>
      <c r="B104"/>
      <c r="C104"/>
      <c r="D104"/>
      <c r="E104"/>
    </row>
    <row r="105" spans="1:5" ht="15">
      <c r="A105"/>
      <c r="B105"/>
      <c r="C105"/>
      <c r="D105"/>
      <c r="E105"/>
    </row>
    <row r="108" spans="1:5" ht="13.5" thickBot="1">
      <c r="E108" s="23" t="s">
        <v>415</v>
      </c>
    </row>
    <row r="109" spans="1:5">
      <c r="A109" s="24" t="s">
        <v>2</v>
      </c>
      <c r="B109" s="25" t="s">
        <v>3</v>
      </c>
      <c r="C109" s="28" t="s">
        <v>4</v>
      </c>
      <c r="D109" s="233"/>
      <c r="E109" s="374"/>
    </row>
    <row r="110" spans="1:5">
      <c r="A110" s="29" t="s">
        <v>5</v>
      </c>
      <c r="B110" s="30" t="s">
        <v>6</v>
      </c>
      <c r="C110" s="89" t="s">
        <v>7</v>
      </c>
      <c r="D110" s="32" t="s">
        <v>8</v>
      </c>
      <c r="E110" s="413" t="s">
        <v>440</v>
      </c>
    </row>
    <row r="111" spans="1:5" ht="13.5" thickBot="1">
      <c r="A111" s="33" t="s">
        <v>9</v>
      </c>
      <c r="B111" s="34" t="s">
        <v>10</v>
      </c>
      <c r="C111" s="90"/>
      <c r="D111" s="80"/>
      <c r="E111" s="414" t="s">
        <v>0</v>
      </c>
    </row>
    <row r="112" spans="1:5" ht="15.75">
      <c r="A112" s="234" t="s">
        <v>348</v>
      </c>
      <c r="B112" s="235"/>
      <c r="C112" s="223"/>
      <c r="D112" s="236"/>
      <c r="E112" s="41"/>
    </row>
    <row r="113" spans="1:5">
      <c r="A113" s="299" t="s">
        <v>311</v>
      </c>
      <c r="B113" s="314" t="s">
        <v>206</v>
      </c>
      <c r="C113" s="315"/>
      <c r="D113" s="300"/>
      <c r="E113" s="357"/>
    </row>
    <row r="114" spans="1:5">
      <c r="A114" s="299"/>
      <c r="B114" s="314"/>
      <c r="C114" s="315" t="s">
        <v>315</v>
      </c>
      <c r="D114" s="300"/>
      <c r="E114" s="357">
        <f>E116</f>
        <v>700</v>
      </c>
    </row>
    <row r="115" spans="1:5">
      <c r="A115" s="299"/>
      <c r="B115" s="370"/>
      <c r="C115" s="315"/>
      <c r="D115" s="300"/>
      <c r="E115" s="357"/>
    </row>
    <row r="116" spans="1:5">
      <c r="A116" s="301"/>
      <c r="B116" s="371"/>
      <c r="C116" s="316" t="s">
        <v>370</v>
      </c>
      <c r="D116" s="304" t="s">
        <v>237</v>
      </c>
      <c r="E116" s="362">
        <v>700</v>
      </c>
    </row>
    <row r="117" spans="1:5">
      <c r="A117" s="301"/>
      <c r="B117" s="370"/>
      <c r="C117" s="316"/>
      <c r="D117" s="304"/>
      <c r="E117" s="362"/>
    </row>
    <row r="118" spans="1:5">
      <c r="A118" s="301"/>
      <c r="B118" s="370"/>
      <c r="C118" s="369" t="s">
        <v>310</v>
      </c>
      <c r="D118" s="304"/>
      <c r="E118" s="357">
        <f>E120+E121+E122+E123+E124+E125+E126+E127+E128+E129</f>
        <v>20600</v>
      </c>
    </row>
    <row r="119" spans="1:5">
      <c r="A119" s="301"/>
      <c r="B119" s="370"/>
      <c r="C119" s="369"/>
      <c r="D119" s="304"/>
      <c r="E119" s="362"/>
    </row>
    <row r="120" spans="1:5">
      <c r="A120" s="257"/>
      <c r="B120" s="373"/>
      <c r="C120" s="259" t="s">
        <v>399</v>
      </c>
      <c r="D120" s="304" t="s">
        <v>237</v>
      </c>
      <c r="E120" s="362">
        <v>2700</v>
      </c>
    </row>
    <row r="121" spans="1:5">
      <c r="A121" s="257"/>
      <c r="B121" s="373"/>
      <c r="C121" s="259" t="s">
        <v>371</v>
      </c>
      <c r="D121" s="304" t="s">
        <v>237</v>
      </c>
      <c r="E121" s="362">
        <v>800</v>
      </c>
    </row>
    <row r="122" spans="1:5">
      <c r="A122" s="301"/>
      <c r="B122" s="372"/>
      <c r="C122" s="303" t="s">
        <v>372</v>
      </c>
      <c r="D122" s="510" t="s">
        <v>237</v>
      </c>
      <c r="E122" s="362">
        <v>2000</v>
      </c>
    </row>
    <row r="123" spans="1:5">
      <c r="A123" s="301"/>
      <c r="B123" s="509"/>
      <c r="C123" s="303" t="s">
        <v>428</v>
      </c>
      <c r="D123" s="510" t="s">
        <v>237</v>
      </c>
      <c r="E123" s="362">
        <v>1200</v>
      </c>
    </row>
    <row r="124" spans="1:5">
      <c r="A124" s="301"/>
      <c r="B124" s="509"/>
      <c r="C124" s="303" t="s">
        <v>373</v>
      </c>
      <c r="D124" s="510" t="s">
        <v>237</v>
      </c>
      <c r="E124" s="508">
        <v>1000</v>
      </c>
    </row>
    <row r="125" spans="1:5">
      <c r="A125" s="301"/>
      <c r="B125" s="509"/>
      <c r="C125" s="303" t="s">
        <v>374</v>
      </c>
      <c r="D125" s="510" t="s">
        <v>237</v>
      </c>
      <c r="E125" s="508">
        <v>7000</v>
      </c>
    </row>
    <row r="126" spans="1:5">
      <c r="A126" s="301"/>
      <c r="B126" s="509"/>
      <c r="C126" s="303" t="s">
        <v>375</v>
      </c>
      <c r="D126" s="510" t="s">
        <v>237</v>
      </c>
      <c r="E126" s="362">
        <v>1000</v>
      </c>
    </row>
    <row r="127" spans="1:5">
      <c r="A127" s="301"/>
      <c r="B127" s="509"/>
      <c r="C127" s="303" t="s">
        <v>376</v>
      </c>
      <c r="D127" s="304" t="s">
        <v>237</v>
      </c>
      <c r="E127" s="362">
        <v>600</v>
      </c>
    </row>
    <row r="128" spans="1:5">
      <c r="A128" s="349"/>
      <c r="B128" s="509"/>
      <c r="C128" s="303" t="s">
        <v>377</v>
      </c>
      <c r="D128" s="304" t="s">
        <v>237</v>
      </c>
      <c r="E128" s="511">
        <v>2800</v>
      </c>
    </row>
    <row r="129" spans="1:5">
      <c r="A129" s="301"/>
      <c r="B129" s="310"/>
      <c r="C129" s="260" t="s">
        <v>400</v>
      </c>
      <c r="D129" s="304" t="s">
        <v>237</v>
      </c>
      <c r="E129" s="508">
        <v>1500</v>
      </c>
    </row>
    <row r="130" spans="1:5" ht="13.5" thickBot="1">
      <c r="A130" s="512"/>
      <c r="B130" s="320"/>
      <c r="C130" s="513"/>
      <c r="D130" s="514"/>
      <c r="E130" s="515"/>
    </row>
    <row r="131" spans="1:5" ht="16.5" thickBot="1">
      <c r="A131" s="516" t="s">
        <v>378</v>
      </c>
      <c r="B131" s="517"/>
      <c r="C131" s="518"/>
      <c r="D131" s="519"/>
      <c r="E131" s="404">
        <f>E114+E118</f>
        <v>21300</v>
      </c>
    </row>
    <row r="132" spans="1:5" ht="13.5" thickBot="1"/>
    <row r="133" spans="1:5" ht="16.5" thickBot="1">
      <c r="A133" s="469" t="s">
        <v>350</v>
      </c>
      <c r="B133" s="488"/>
      <c r="C133" s="488"/>
      <c r="D133" s="520"/>
      <c r="E133" s="472">
        <f>E92+E131</f>
        <v>307940</v>
      </c>
    </row>
  </sheetData>
  <mergeCells count="5">
    <mergeCell ref="A92:C92"/>
    <mergeCell ref="A1:D1"/>
    <mergeCell ref="B7:C7"/>
    <mergeCell ref="B33:C33"/>
    <mergeCell ref="B51:C51"/>
  </mergeCells>
  <phoneticPr fontId="0" type="noConversion"/>
  <printOptions horizontalCentered="1"/>
  <pageMargins left="0.39370078740157483" right="0.39370078740157483" top="0" bottom="0" header="0" footer="0"/>
  <pageSetup paperSize="9" scale="85" orientation="landscape" horizontalDpi="4294967293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2:E19"/>
  <sheetViews>
    <sheetView zoomScaleNormal="100" workbookViewId="0">
      <selection activeCell="D9" sqref="D9"/>
    </sheetView>
  </sheetViews>
  <sheetFormatPr defaultColWidth="10.5703125" defaultRowHeight="12.75"/>
  <cols>
    <col min="1" max="1" width="9.7109375" style="9" customWidth="1"/>
    <col min="2" max="2" width="12.42578125" style="9" customWidth="1"/>
    <col min="3" max="3" width="37.85546875" style="9" customWidth="1"/>
    <col min="4" max="4" width="42.42578125" style="9" customWidth="1"/>
    <col min="5" max="5" width="17.28515625" style="9" customWidth="1"/>
    <col min="6" max="254" width="9.140625" style="9" customWidth="1"/>
    <col min="255" max="255" width="9.7109375" style="9" customWidth="1"/>
    <col min="256" max="16384" width="10.5703125" style="9"/>
  </cols>
  <sheetData>
    <row r="2" spans="1:5" ht="18">
      <c r="C2" s="22"/>
    </row>
    <row r="3" spans="1:5" ht="16.5" customHeight="1">
      <c r="A3" s="573" t="s">
        <v>261</v>
      </c>
      <c r="B3" s="582"/>
      <c r="C3" s="582"/>
      <c r="D3" s="582"/>
    </row>
    <row r="4" spans="1:5" ht="13.5" thickBot="1">
      <c r="E4" s="23" t="s">
        <v>416</v>
      </c>
    </row>
    <row r="5" spans="1:5">
      <c r="A5" s="111" t="s">
        <v>2</v>
      </c>
      <c r="B5" s="112" t="s">
        <v>3</v>
      </c>
      <c r="C5" s="113" t="s">
        <v>4</v>
      </c>
      <c r="D5" s="114"/>
      <c r="E5" s="374"/>
    </row>
    <row r="6" spans="1:5">
      <c r="A6" s="115" t="s">
        <v>5</v>
      </c>
      <c r="B6" s="116" t="s">
        <v>6</v>
      </c>
      <c r="C6" s="117" t="s">
        <v>7</v>
      </c>
      <c r="D6" s="118" t="s">
        <v>8</v>
      </c>
      <c r="E6" s="413" t="s">
        <v>440</v>
      </c>
    </row>
    <row r="7" spans="1:5" ht="13.5" thickBot="1">
      <c r="A7" s="119" t="s">
        <v>9</v>
      </c>
      <c r="B7" s="120" t="s">
        <v>10</v>
      </c>
      <c r="C7" s="121"/>
      <c r="D7" s="122"/>
      <c r="E7" s="414" t="s">
        <v>0</v>
      </c>
    </row>
    <row r="8" spans="1:5" ht="15.75">
      <c r="A8" s="234" t="s">
        <v>262</v>
      </c>
      <c r="B8" s="38"/>
      <c r="C8" s="223"/>
      <c r="D8" s="247"/>
      <c r="E8" s="127"/>
    </row>
    <row r="9" spans="1:5" s="1" customFormat="1">
      <c r="A9" s="51" t="s">
        <v>263</v>
      </c>
      <c r="B9" s="563" t="s">
        <v>264</v>
      </c>
      <c r="C9" s="564"/>
      <c r="D9" s="248"/>
      <c r="E9" s="351">
        <f>E10</f>
        <v>220</v>
      </c>
    </row>
    <row r="10" spans="1:5">
      <c r="A10" s="70"/>
      <c r="B10" s="97"/>
      <c r="C10" s="164" t="s">
        <v>265</v>
      </c>
      <c r="D10" s="69" t="s">
        <v>266</v>
      </c>
      <c r="E10" s="76">
        <v>220</v>
      </c>
    </row>
    <row r="11" spans="1:5">
      <c r="A11" s="99"/>
      <c r="B11" s="249"/>
      <c r="C11" s="250"/>
      <c r="D11" s="246" t="s">
        <v>260</v>
      </c>
      <c r="E11" s="76"/>
    </row>
    <row r="12" spans="1:5">
      <c r="A12" s="99"/>
      <c r="B12" s="249"/>
      <c r="C12" s="164" t="s">
        <v>267</v>
      </c>
      <c r="D12" s="69" t="s">
        <v>268</v>
      </c>
      <c r="E12" s="76"/>
    </row>
    <row r="13" spans="1:5">
      <c r="A13" s="99"/>
      <c r="B13" s="97"/>
      <c r="C13" s="250"/>
      <c r="D13" s="101"/>
      <c r="E13" s="76"/>
    </row>
    <row r="14" spans="1:5">
      <c r="A14" s="77" t="s">
        <v>307</v>
      </c>
      <c r="B14" s="245" t="s">
        <v>305</v>
      </c>
      <c r="C14" s="350"/>
      <c r="D14" s="251"/>
      <c r="E14" s="351">
        <f>E16</f>
        <v>80</v>
      </c>
    </row>
    <row r="15" spans="1:5">
      <c r="A15" s="77"/>
      <c r="C15" s="245" t="s">
        <v>312</v>
      </c>
      <c r="D15" s="251"/>
      <c r="E15" s="351"/>
    </row>
    <row r="16" spans="1:5">
      <c r="A16" s="70"/>
      <c r="B16" s="355"/>
      <c r="C16" s="164" t="s">
        <v>269</v>
      </c>
      <c r="D16" s="69" t="s">
        <v>270</v>
      </c>
      <c r="E16" s="76">
        <v>80</v>
      </c>
    </row>
    <row r="17" spans="1:5" ht="13.5" thickBot="1">
      <c r="A17" s="166"/>
      <c r="B17" s="206"/>
      <c r="C17" s="207"/>
      <c r="D17" s="104"/>
      <c r="E17" s="56"/>
    </row>
    <row r="18" spans="1:5" ht="16.5" thickBot="1">
      <c r="A18" s="552" t="s">
        <v>25</v>
      </c>
      <c r="B18" s="553"/>
      <c r="C18" s="554"/>
      <c r="D18" s="105"/>
      <c r="E18" s="352">
        <f>E9+E14</f>
        <v>300</v>
      </c>
    </row>
    <row r="19" spans="1:5">
      <c r="A19" s="159"/>
      <c r="B19" s="159"/>
      <c r="C19" s="159"/>
      <c r="D19" s="159"/>
    </row>
  </sheetData>
  <mergeCells count="3">
    <mergeCell ref="A3:D3"/>
    <mergeCell ref="B9:C9"/>
    <mergeCell ref="A18:C18"/>
  </mergeCells>
  <phoneticPr fontId="0" type="noConversion"/>
  <printOptions horizontalCentered="1"/>
  <pageMargins left="0.39370078740157483" right="0.39370078740157483" top="0" bottom="0" header="0" footer="0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Kap. 01</vt:lpstr>
      <vt:lpstr>Kap.02</vt:lpstr>
      <vt:lpstr>Kap.03</vt:lpstr>
      <vt:lpstr>Kap.04 </vt:lpstr>
      <vt:lpstr>Kap.05</vt:lpstr>
      <vt:lpstr>Kap.06 </vt:lpstr>
      <vt:lpstr>Kap.07</vt:lpstr>
      <vt:lpstr>Kap.08</vt:lpstr>
      <vt:lpstr>Kap.09</vt:lpstr>
      <vt:lpstr>Kap.10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Ivana.Simmerova</dc:creator>
  <cp:lastModifiedBy>p08x3203</cp:lastModifiedBy>
  <cp:lastPrinted>2015-03-12T08:05:11Z</cp:lastPrinted>
  <dcterms:created xsi:type="dcterms:W3CDTF">2014-07-30T12:30:46Z</dcterms:created>
  <dcterms:modified xsi:type="dcterms:W3CDTF">2015-03-12T08:06:16Z</dcterms:modified>
</cp:coreProperties>
</file>