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64187190-b81e-4354-b4c4-795da9f6994a/"/>
    </mc:Choice>
  </mc:AlternateContent>
  <xr:revisionPtr revIDLastSave="0" documentId="13_ncr:40000001_{6883470C-7A11-483E-BA00-D0D6B4837DA0}" xr6:coauthVersionLast="47" xr6:coauthVersionMax="47" xr10:uidLastSave="{00000000-0000-0000-0000-000000000000}"/>
  <bookViews>
    <workbookView xWindow="3720" yWindow="3720" windowWidth="21600" windowHeight="12735" xr2:uid="{A82E286F-AEDF-4521-A1B6-39425ABEA181}"/>
  </bookViews>
  <sheets>
    <sheet name="30.06.2026" sheetId="1" r:id="rId1"/>
  </sheets>
  <definedNames>
    <definedName name="_xlnm.Print_Area" localSheetId="0">'30.06.2026'!$A$1:$M$31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6" i="1"/>
  <c r="K25" i="1"/>
  <c r="K24" i="1"/>
  <c r="K23" i="1"/>
  <c r="K22" i="1"/>
  <c r="K21" i="1"/>
  <c r="K20" i="1"/>
  <c r="E19" i="1"/>
  <c r="K19" i="1" s="1"/>
  <c r="K17" i="1" s="1"/>
  <c r="K18" i="1"/>
  <c r="J17" i="1"/>
  <c r="I17" i="1"/>
  <c r="H17" i="1"/>
  <c r="G17" i="1"/>
  <c r="F17" i="1"/>
  <c r="D17" i="1"/>
  <c r="K16" i="1"/>
  <c r="K15" i="1"/>
  <c r="I15" i="1"/>
  <c r="H15" i="1"/>
  <c r="G15" i="1"/>
  <c r="F15" i="1"/>
  <c r="E15" i="1"/>
  <c r="D15" i="1"/>
  <c r="K14" i="1"/>
  <c r="K13" i="1"/>
  <c r="K12" i="1" s="1"/>
  <c r="J13" i="1"/>
  <c r="J12" i="1" s="1"/>
  <c r="J29" i="1" s="1"/>
  <c r="J31" i="1" s="1"/>
  <c r="I13" i="1"/>
  <c r="I12" i="1" s="1"/>
  <c r="I29" i="1" s="1"/>
  <c r="I31" i="1" s="1"/>
  <c r="H13" i="1"/>
  <c r="H12" i="1" s="1"/>
  <c r="H29" i="1" s="1"/>
  <c r="H31" i="1" s="1"/>
  <c r="G13" i="1"/>
  <c r="G12" i="1" s="1"/>
  <c r="G29" i="1" s="1"/>
  <c r="G31" i="1" s="1"/>
  <c r="F13" i="1"/>
  <c r="F12" i="1" s="1"/>
  <c r="F29" i="1" s="1"/>
  <c r="F31" i="1" s="1"/>
  <c r="E13" i="1"/>
  <c r="D13" i="1"/>
  <c r="D12" i="1" s="1"/>
  <c r="D29" i="1" s="1"/>
  <c r="E12" i="1"/>
  <c r="D31" i="1" l="1"/>
  <c r="E17" i="1"/>
  <c r="E29" i="1" s="1"/>
  <c r="E31" i="1" l="1"/>
  <c r="K29" i="1"/>
  <c r="K31" i="1" s="1"/>
</calcChain>
</file>

<file path=xl/sharedStrings.xml><?xml version="1.0" encoding="utf-8"?>
<sst xmlns="http://schemas.openxmlformats.org/spreadsheetml/2006/main" count="42" uniqueCount="39">
  <si>
    <t>str.1/1</t>
  </si>
  <si>
    <t>Druh činnosti</t>
  </si>
  <si>
    <t>Výnosy</t>
  </si>
  <si>
    <t>Náklady</t>
  </si>
  <si>
    <t>z toho:</t>
  </si>
  <si>
    <t>Hospodář.</t>
  </si>
  <si>
    <t>Převody do rozpočtu</t>
  </si>
  <si>
    <t>opravy</t>
  </si>
  <si>
    <t>odměna</t>
  </si>
  <si>
    <t>služby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</si>
  <si>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</si>
  <si>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</si>
  <si>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</si>
  <si>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</si>
  <si>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</si>
  <si>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</si>
  <si>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 firmou</t>
  </si>
  <si>
    <t>OSM ÚMČ</t>
  </si>
  <si>
    <t>OSMS a.s.</t>
  </si>
  <si>
    <t>OSMS a.s. - Poliklinika Mazurská</t>
  </si>
  <si>
    <t>II. Prodej majetku</t>
  </si>
  <si>
    <t>v tom:</t>
  </si>
  <si>
    <t>pronájem bytů - první nájemné (soutěž)</t>
  </si>
  <si>
    <t>pronájmy domů a pozemků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</si>
  <si>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</si>
  <si>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</si>
  <si>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</si>
  <si>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</si>
  <si>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</si>
  <si>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 xml:space="preserve"> </t>
  </si>
  <si>
    <t>Rady městské části Praha 8</t>
  </si>
  <si>
    <t>pronájmy ploch k reklamním účelům</t>
  </si>
  <si>
    <t>pronájmy pozemků - zábor</t>
  </si>
  <si>
    <t>prodej majetku</t>
  </si>
  <si>
    <t xml:space="preserve">výnosy/náklady z přecenění </t>
  </si>
  <si>
    <t xml:space="preserve"> Vyúčtování finančního plánu (rozpočtu) zdaňované-hospodářské činnosti (ZČ) MČ Praha 8 za I. pololetí 2026 (v tis. Kč)</t>
  </si>
  <si>
    <t>prodeje pozemků/zůstatková cena</t>
  </si>
  <si>
    <t>ze dne 23. září 2026</t>
  </si>
  <si>
    <t>Příloha č. 3 usnesení RMČ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</si>
</sst>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b/>
      <sz val="10"/>
      <name val="Arial CE"/>
      <family val="2"/>
      <charset val="238"/>
    </font>
    <font>
      <u/>
      <sz val="10"/>
      <name val="Arial CE"/>
      <charset val="238"/>
    </font>
    <font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1" fillId="0" borderId="0" xfId="0" applyFont="1"/>
    <xf numFmtId="0" fontId="0" fillId="0" borderId="0" xfId="0" applyAlignment="1">
      <alignment horizontal="right" wrapText="1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3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5" fillId="0" borderId="6" xfId="0" applyFont="1" applyBorder="1"/>
    <xf numFmtId="3" fontId="5" fillId="0" borderId="7" xfId="0" applyNumberFormat="1" applyFont="1" applyBorder="1"/>
    <xf numFmtId="3" fontId="5" fillId="0" borderId="8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0" fillId="0" borderId="0" xfId="0" applyNumberFormat="1"/>
    <xf numFmtId="0" fontId="5" fillId="0" borderId="9" xfId="0" applyFont="1" applyBorder="1"/>
    <xf numFmtId="0" fontId="5" fillId="0" borderId="1" xfId="0" applyFont="1" applyBorder="1"/>
    <xf numFmtId="3" fontId="5" fillId="0" borderId="10" xfId="0" applyNumberFormat="1" applyFont="1" applyBorder="1"/>
    <xf numFmtId="3" fontId="5" fillId="0" borderId="1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5" xfId="0" applyFont="1" applyBorder="1"/>
    <xf numFmtId="3" fontId="7" fillId="0" borderId="0" xfId="0" applyNumberFormat="1" applyFont="1"/>
    <xf numFmtId="0" fontId="5" fillId="0" borderId="16" xfId="0" applyFont="1" applyBorder="1"/>
    <xf numFmtId="0" fontId="4" fillId="0" borderId="24" xfId="0" applyFont="1" applyBorder="1"/>
    <xf numFmtId="0" fontId="5" fillId="0" borderId="5" xfId="0" applyFont="1" applyBorder="1"/>
    <xf numFmtId="0" fontId="4" fillId="0" borderId="0" xfId="0" applyFont="1"/>
    <xf numFmtId="0" fontId="4" fillId="0" borderId="5" xfId="0" applyFont="1" applyBorder="1"/>
    <xf numFmtId="0" fontId="7" fillId="0" borderId="0" xfId="0" applyFont="1"/>
    <xf numFmtId="0" fontId="5" fillId="0" borderId="28" xfId="0" applyFont="1" applyBorder="1"/>
    <xf numFmtId="0" fontId="5" fillId="0" borderId="22" xfId="0" applyFont="1" applyBorder="1"/>
    <xf numFmtId="164" fontId="0" fillId="0" borderId="0" xfId="0" applyNumberFormat="1"/>
    <xf numFmtId="0" fontId="4" fillId="2" borderId="0" xfId="0" applyFont="1" applyFill="1"/>
    <xf numFmtId="0" fontId="7" fillId="2" borderId="0" xfId="0" applyFont="1" applyFill="1"/>
    <xf numFmtId="0" fontId="5" fillId="0" borderId="30" xfId="0" applyFont="1" applyBorder="1"/>
    <xf numFmtId="0" fontId="5" fillId="0" borderId="21" xfId="0" applyFont="1" applyBorder="1"/>
    <xf numFmtId="0" fontId="5" fillId="0" borderId="33" xfId="0" applyFont="1" applyBorder="1"/>
    <xf numFmtId="0" fontId="5" fillId="0" borderId="34" xfId="0" applyFont="1" applyBorder="1"/>
    <xf numFmtId="0" fontId="1" fillId="0" borderId="6" xfId="0" applyFont="1" applyBorder="1"/>
    <xf numFmtId="0" fontId="5" fillId="0" borderId="38" xfId="0" applyFont="1" applyBorder="1" applyAlignment="1">
      <alignment horizontal="left"/>
    </xf>
    <xf numFmtId="0" fontId="8" fillId="0" borderId="39" xfId="0" applyFont="1" applyBorder="1"/>
    <xf numFmtId="0" fontId="4" fillId="0" borderId="24" xfId="0" applyFont="1" applyBorder="1" applyAlignment="1">
      <alignment horizontal="left"/>
    </xf>
    <xf numFmtId="0" fontId="4" fillId="0" borderId="25" xfId="0" applyFont="1" applyBorder="1"/>
    <xf numFmtId="0" fontId="5" fillId="0" borderId="0" xfId="1"/>
    <xf numFmtId="0" fontId="5" fillId="2" borderId="0" xfId="1" applyFill="1"/>
    <xf numFmtId="0" fontId="5" fillId="0" borderId="42" xfId="1" applyBorder="1"/>
    <xf numFmtId="0" fontId="5" fillId="2" borderId="42" xfId="1" applyFill="1" applyBorder="1"/>
    <xf numFmtId="0" fontId="0" fillId="0" borderId="42" xfId="0" applyBorder="1"/>
    <xf numFmtId="4" fontId="0" fillId="0" borderId="0" xfId="0" applyNumberFormat="1"/>
    <xf numFmtId="4" fontId="7" fillId="0" borderId="0" xfId="0" applyNumberFormat="1" applyFont="1"/>
    <xf numFmtId="3" fontId="5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5" fillId="0" borderId="1" xfId="0" applyFont="1" applyBorder="1" applyAlignment="1">
      <alignment horizontal="right"/>
    </xf>
    <xf numFmtId="3" fontId="4" fillId="0" borderId="13" xfId="0" applyNumberFormat="1" applyFont="1" applyBorder="1"/>
    <xf numFmtId="3" fontId="4" fillId="2" borderId="13" xfId="0" applyNumberFormat="1" applyFont="1" applyFill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3" fontId="4" fillId="2" borderId="14" xfId="0" applyNumberFormat="1" applyFont="1" applyFill="1" applyBorder="1"/>
    <xf numFmtId="3" fontId="4" fillId="2" borderId="5" xfId="0" applyNumberFormat="1" applyFont="1" applyFill="1" applyBorder="1"/>
    <xf numFmtId="3" fontId="4" fillId="2" borderId="15" xfId="0" applyNumberFormat="1" applyFont="1" applyFill="1" applyBorder="1"/>
    <xf numFmtId="3" fontId="9" fillId="0" borderId="17" xfId="0" applyNumberFormat="1" applyFont="1" applyBorder="1"/>
    <xf numFmtId="3" fontId="9" fillId="0" borderId="35" xfId="0" applyNumberFormat="1" applyFont="1" applyBorder="1"/>
    <xf numFmtId="3" fontId="9" fillId="0" borderId="28" xfId="0" applyNumberFormat="1" applyFont="1" applyBorder="1"/>
    <xf numFmtId="3" fontId="9" fillId="0" borderId="19" xfId="0" applyNumberFormat="1" applyFont="1" applyBorder="1"/>
    <xf numFmtId="3" fontId="9" fillId="0" borderId="22" xfId="0" applyNumberFormat="1" applyFont="1" applyBorder="1"/>
    <xf numFmtId="3" fontId="5" fillId="0" borderId="22" xfId="0" applyNumberFormat="1" applyFont="1" applyBorder="1"/>
    <xf numFmtId="3" fontId="5" fillId="0" borderId="23" xfId="0" applyNumberFormat="1" applyFont="1" applyBorder="1"/>
    <xf numFmtId="3" fontId="4" fillId="2" borderId="25" xfId="0" applyNumberFormat="1" applyFont="1" applyFill="1" applyBorder="1"/>
    <xf numFmtId="0" fontId="5" fillId="0" borderId="13" xfId="0" applyFont="1" applyBorder="1"/>
    <xf numFmtId="3" fontId="9" fillId="0" borderId="43" xfId="0" applyNumberFormat="1" applyFont="1" applyBorder="1"/>
    <xf numFmtId="3" fontId="9" fillId="0" borderId="10" xfId="0" applyNumberFormat="1" applyFont="1" applyBorder="1"/>
    <xf numFmtId="3" fontId="9" fillId="0" borderId="26" xfId="0" applyNumberFormat="1" applyFont="1" applyBorder="1"/>
    <xf numFmtId="3" fontId="9" fillId="0" borderId="27" xfId="0" applyNumberFormat="1" applyFont="1" applyBorder="1"/>
    <xf numFmtId="3" fontId="9" fillId="0" borderId="11" xfId="0" applyNumberFormat="1" applyFont="1" applyBorder="1"/>
    <xf numFmtId="3" fontId="5" fillId="0" borderId="11" xfId="0" applyNumberFormat="1" applyFont="1" applyBorder="1"/>
    <xf numFmtId="3" fontId="5" fillId="0" borderId="29" xfId="0" applyNumberFormat="1" applyFont="1" applyBorder="1"/>
    <xf numFmtId="3" fontId="5" fillId="0" borderId="19" xfId="0" applyNumberFormat="1" applyFont="1" applyBorder="1"/>
    <xf numFmtId="0" fontId="5" fillId="2" borderId="30" xfId="0" applyFont="1" applyFill="1" applyBorder="1"/>
    <xf numFmtId="3" fontId="5" fillId="0" borderId="17" xfId="0" applyNumberFormat="1" applyFont="1" applyBorder="1"/>
    <xf numFmtId="3" fontId="5" fillId="0" borderId="18" xfId="0" applyNumberFormat="1" applyFont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30" xfId="0" applyNumberFormat="1" applyFont="1" applyBorder="1"/>
    <xf numFmtId="3" fontId="5" fillId="0" borderId="31" xfId="0" applyNumberFormat="1" applyFont="1" applyBorder="1"/>
    <xf numFmtId="3" fontId="5" fillId="0" borderId="32" xfId="0" applyNumberFormat="1" applyFont="1" applyBorder="1"/>
    <xf numFmtId="3" fontId="4" fillId="0" borderId="25" xfId="0" applyNumberFormat="1" applyFont="1" applyBorder="1"/>
    <xf numFmtId="3" fontId="5" fillId="0" borderId="35" xfId="0" applyNumberFormat="1" applyFont="1" applyBorder="1"/>
    <xf numFmtId="3" fontId="4" fillId="0" borderId="34" xfId="0" applyNumberFormat="1" applyFont="1" applyBorder="1"/>
    <xf numFmtId="3" fontId="4" fillId="0" borderId="36" xfId="0" applyNumberFormat="1" applyFont="1" applyBorder="1"/>
    <xf numFmtId="3" fontId="5" fillId="0" borderId="36" xfId="0" applyNumberFormat="1" applyFont="1" applyBorder="1"/>
    <xf numFmtId="3" fontId="4" fillId="0" borderId="37" xfId="0" applyNumberFormat="1" applyFont="1" applyBorder="1"/>
    <xf numFmtId="0" fontId="1" fillId="0" borderId="7" xfId="0" applyFont="1" applyBorder="1"/>
    <xf numFmtId="3" fontId="4" fillId="0" borderId="4" xfId="0" applyNumberFormat="1" applyFont="1" applyBorder="1"/>
    <xf numFmtId="3" fontId="5" fillId="0" borderId="40" xfId="0" applyNumberFormat="1" applyFont="1" applyBorder="1"/>
    <xf numFmtId="3" fontId="5" fillId="0" borderId="41" xfId="0" applyNumberFormat="1" applyFont="1" applyBorder="1"/>
    <xf numFmtId="3" fontId="5" fillId="0" borderId="39" xfId="0" applyNumberFormat="1" applyFont="1" applyBorder="1"/>
    <xf numFmtId="0" fontId="3" fillId="0" borderId="0" xfId="0" applyFont="1"/>
    <xf numFmtId="3" fontId="6" fillId="0" borderId="13" xfId="0" applyNumberFormat="1" applyFont="1" applyBorder="1"/>
    <xf numFmtId="0" fontId="6" fillId="0" borderId="7" xfId="0" applyFont="1" applyBorder="1"/>
    <xf numFmtId="3" fontId="6" fillId="0" borderId="7" xfId="0" applyNumberFormat="1" applyFont="1" applyBorder="1"/>
    <xf numFmtId="0" fontId="1" fillId="0" borderId="0" xfId="0" applyFont="1"/>
    <xf numFmtId="3" fontId="5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</cellXfs>
  <cellStyles count="2">
    <cellStyle name="Normální" xfId="0" builtinId="0"/>
    <cellStyle name="normální_Konečný návrh 2011  příjmy a výdaje" xfId="1" xr:uid="{E9D420FB-C36A-4B97-955E-84F6DBE52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C7C69-6EC0-4E4A-902F-55AA7882C999}">
  <sheetPr>
    <pageSetUpPr fitToPage="1"/>
  </sheetPr>
  <dimension ref="A1:T50"/>
  <sheetViews>
    <sheetView tabSelected="1" workbookViewId="0">
      <selection activeCell="J1" sqref="J1"/>
    </sheetView>
  </sheetViews>
  <sheetFormatPr defaultRowHeight="15" x14ac:dyDescent="0.25"/>
  <cols>
    <col min="1" max="1" width="7.85546875" customWidth="1"/>
    <col min="2" max="2" width="5.140625" customWidth="1"/>
    <col min="3" max="3" width="42.8554687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21.7109375" customWidth="1"/>
    <col min="19" max="19" width="12.42578125" bestFit="1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1" spans="1:17" x14ac:dyDescent="0.25">
      <c r="J1" s="42" t="s">
        <v>38</v>
      </c>
      <c r="K1" s="43"/>
      <c r="L1" s="42"/>
    </row>
    <row r="2" spans="1:1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42" t="s">
        <v>30</v>
      </c>
      <c r="K2" s="43"/>
      <c r="L2" s="42"/>
      <c r="M2" s="2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44" t="s">
        <v>37</v>
      </c>
      <c r="K3" s="45"/>
      <c r="L3" s="44"/>
      <c r="M3" s="46"/>
    </row>
    <row r="4" spans="1:17" x14ac:dyDescent="0.25">
      <c r="A4" s="1"/>
      <c r="B4" s="1"/>
      <c r="C4" s="1"/>
      <c r="D4" s="1"/>
      <c r="E4" s="1"/>
      <c r="F4" s="1"/>
      <c r="G4" s="1"/>
      <c r="H4" s="1"/>
      <c r="I4" s="101"/>
      <c r="J4" s="101"/>
      <c r="K4" s="101"/>
      <c r="L4" s="1"/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15.75" x14ac:dyDescent="0.25">
      <c r="A6" s="1"/>
      <c r="B6" s="50" t="s">
        <v>35</v>
      </c>
      <c r="C6" s="50"/>
      <c r="D6" s="50"/>
      <c r="E6" s="50"/>
      <c r="F6" s="50"/>
      <c r="G6" s="50"/>
      <c r="H6" s="50"/>
      <c r="I6" s="50"/>
      <c r="J6" s="50"/>
      <c r="K6" s="50"/>
      <c r="L6" s="97"/>
    </row>
    <row r="7" spans="1:17" ht="15.75" thickBot="1" x14ac:dyDescent="0.3">
      <c r="A7" s="1"/>
      <c r="B7" s="51"/>
      <c r="C7" s="3"/>
      <c r="D7" s="52"/>
      <c r="E7" s="52"/>
      <c r="F7" s="52"/>
      <c r="G7" s="52"/>
      <c r="H7" s="52"/>
      <c r="I7" s="52"/>
      <c r="J7" s="52"/>
      <c r="K7" s="53" t="s">
        <v>0</v>
      </c>
      <c r="L7" s="1"/>
    </row>
    <row r="8" spans="1:17" ht="15.75" customHeight="1" thickBot="1" x14ac:dyDescent="0.3">
      <c r="A8" s="1"/>
      <c r="B8" s="4"/>
      <c r="C8" s="5" t="s">
        <v>1</v>
      </c>
      <c r="D8" s="6" t="s">
        <v>2</v>
      </c>
      <c r="E8" s="6" t="s">
        <v>3</v>
      </c>
      <c r="F8" s="102" t="s">
        <v>4</v>
      </c>
      <c r="G8" s="102"/>
      <c r="H8" s="102"/>
      <c r="I8" s="102"/>
      <c r="J8" s="7"/>
      <c r="K8" s="6" t="s">
        <v>5</v>
      </c>
      <c r="L8" s="103" t="s">
        <v>6</v>
      </c>
    </row>
    <row r="9" spans="1:17" x14ac:dyDescent="0.25">
      <c r="A9" s="1"/>
      <c r="B9" s="8"/>
      <c r="C9" s="3"/>
      <c r="D9" s="9"/>
      <c r="E9" s="9"/>
      <c r="F9" s="49" t="s">
        <v>8</v>
      </c>
      <c r="G9" s="10" t="s">
        <v>9</v>
      </c>
      <c r="H9" s="10" t="s">
        <v>7</v>
      </c>
      <c r="I9" s="10" t="s">
        <v>10</v>
      </c>
      <c r="J9" s="10" t="s">
        <v>11</v>
      </c>
      <c r="K9" s="11" t="s">
        <v>12</v>
      </c>
      <c r="L9" s="104"/>
    </row>
    <row r="10" spans="1:17" x14ac:dyDescent="0.25">
      <c r="A10" s="1"/>
      <c r="B10" s="8"/>
      <c r="C10" s="3"/>
      <c r="D10" s="9"/>
      <c r="E10" s="9"/>
      <c r="F10" s="49" t="s">
        <v>13</v>
      </c>
      <c r="G10" s="10"/>
      <c r="H10" s="10"/>
      <c r="I10" s="10"/>
      <c r="J10" s="10" t="s">
        <v>14</v>
      </c>
      <c r="K10" s="11" t="s">
        <v>15</v>
      </c>
      <c r="L10" s="104"/>
    </row>
    <row r="11" spans="1:17" ht="15.75" thickBot="1" x14ac:dyDescent="0.3">
      <c r="A11" s="1"/>
      <c r="B11" s="13"/>
      <c r="C11" s="14"/>
      <c r="D11" s="15"/>
      <c r="E11" s="15"/>
      <c r="F11" s="16"/>
      <c r="G11" s="17"/>
      <c r="H11" s="17"/>
      <c r="I11" s="17"/>
      <c r="J11" s="17"/>
      <c r="K11" s="18"/>
      <c r="L11" s="105"/>
    </row>
    <row r="12" spans="1:17" ht="15.75" thickBot="1" x14ac:dyDescent="0.3">
      <c r="A12" s="1"/>
      <c r="B12" s="19" t="s">
        <v>16</v>
      </c>
      <c r="C12" s="20"/>
      <c r="D12" s="54">
        <f>D13+D15</f>
        <v>73790</v>
      </c>
      <c r="E12" s="55">
        <f>E13+E15</f>
        <v>67050</v>
      </c>
      <c r="F12" s="56">
        <f t="shared" ref="F12:K12" si="0">F13+F15</f>
        <v>8078</v>
      </c>
      <c r="G12" s="56">
        <f t="shared" si="0"/>
        <v>25423</v>
      </c>
      <c r="H12" s="57">
        <f t="shared" si="0"/>
        <v>33549</v>
      </c>
      <c r="I12" s="58">
        <f t="shared" si="0"/>
        <v>0</v>
      </c>
      <c r="J12" s="59">
        <f t="shared" si="0"/>
        <v>0</v>
      </c>
      <c r="K12" s="54">
        <f t="shared" si="0"/>
        <v>6740</v>
      </c>
      <c r="L12" s="98">
        <v>0</v>
      </c>
      <c r="M12" s="21"/>
      <c r="Q12" s="47"/>
    </row>
    <row r="13" spans="1:17" ht="15.75" thickBot="1" x14ac:dyDescent="0.3">
      <c r="A13" s="1"/>
      <c r="B13" s="19" t="s">
        <v>17</v>
      </c>
      <c r="C13" s="20"/>
      <c r="D13" s="55">
        <f t="shared" ref="D13:K13" si="1">SUM(D14:D14)</f>
        <v>63378</v>
      </c>
      <c r="E13" s="55">
        <f t="shared" si="1"/>
        <v>56603</v>
      </c>
      <c r="F13" s="58">
        <f t="shared" si="1"/>
        <v>7292</v>
      </c>
      <c r="G13" s="58">
        <f t="shared" si="1"/>
        <v>23598</v>
      </c>
      <c r="H13" s="60">
        <f t="shared" si="1"/>
        <v>25713</v>
      </c>
      <c r="I13" s="58">
        <f t="shared" si="1"/>
        <v>0</v>
      </c>
      <c r="J13" s="59">
        <f t="shared" si="1"/>
        <v>0</v>
      </c>
      <c r="K13" s="54">
        <f t="shared" si="1"/>
        <v>6775</v>
      </c>
      <c r="L13" s="99"/>
      <c r="M13" s="21"/>
      <c r="Q13" s="47"/>
    </row>
    <row r="14" spans="1:17" ht="15.75" thickBot="1" x14ac:dyDescent="0.3">
      <c r="A14" s="1"/>
      <c r="B14" s="22"/>
      <c r="C14" s="3" t="s">
        <v>18</v>
      </c>
      <c r="D14" s="61">
        <v>63378</v>
      </c>
      <c r="E14" s="62">
        <v>56603</v>
      </c>
      <c r="F14" s="63">
        <v>7292</v>
      </c>
      <c r="G14" s="64">
        <v>23598</v>
      </c>
      <c r="H14" s="64">
        <v>25713</v>
      </c>
      <c r="I14" s="65">
        <v>0</v>
      </c>
      <c r="J14" s="66">
        <v>0</v>
      </c>
      <c r="K14" s="67">
        <f t="shared" ref="K14:K15" si="2">D14-E14</f>
        <v>6775</v>
      </c>
      <c r="L14" s="98">
        <v>0</v>
      </c>
      <c r="M14" s="21"/>
      <c r="Q14" s="47"/>
    </row>
    <row r="15" spans="1:17" ht="15.75" thickBot="1" x14ac:dyDescent="0.3">
      <c r="A15" s="1"/>
      <c r="B15" s="23" t="s">
        <v>17</v>
      </c>
      <c r="C15" s="24"/>
      <c r="D15" s="55">
        <f>SUM(D16)</f>
        <v>10412</v>
      </c>
      <c r="E15" s="55">
        <f t="shared" ref="E15:I15" si="3">SUM(E16:E16)</f>
        <v>10447</v>
      </c>
      <c r="F15" s="58">
        <f t="shared" si="3"/>
        <v>786</v>
      </c>
      <c r="G15" s="60">
        <f t="shared" si="3"/>
        <v>1825</v>
      </c>
      <c r="H15" s="60">
        <f t="shared" si="3"/>
        <v>7836</v>
      </c>
      <c r="I15" s="59">
        <f t="shared" si="3"/>
        <v>0</v>
      </c>
      <c r="J15" s="68">
        <v>0</v>
      </c>
      <c r="K15" s="54">
        <f t="shared" si="2"/>
        <v>-35</v>
      </c>
      <c r="L15" s="100"/>
      <c r="M15" s="21"/>
      <c r="Q15" s="47"/>
    </row>
    <row r="16" spans="1:17" ht="15.75" thickBot="1" x14ac:dyDescent="0.3">
      <c r="A16" s="1"/>
      <c r="B16" s="13"/>
      <c r="C16" s="69" t="s">
        <v>19</v>
      </c>
      <c r="D16" s="70">
        <v>10412</v>
      </c>
      <c r="E16" s="71">
        <v>10447</v>
      </c>
      <c r="F16" s="72">
        <v>786</v>
      </c>
      <c r="G16" s="73">
        <v>1825</v>
      </c>
      <c r="H16" s="73">
        <v>7836</v>
      </c>
      <c r="I16" s="74">
        <v>0</v>
      </c>
      <c r="J16" s="75">
        <v>0</v>
      </c>
      <c r="K16" s="15">
        <f>0+D16-E16</f>
        <v>-35</v>
      </c>
      <c r="L16" s="100"/>
      <c r="M16" s="21"/>
      <c r="Q16" s="47"/>
    </row>
    <row r="17" spans="1:20" s="27" customFormat="1" ht="15.75" thickBot="1" x14ac:dyDescent="0.3">
      <c r="A17" s="25"/>
      <c r="B17" s="19" t="s">
        <v>20</v>
      </c>
      <c r="C17" s="26"/>
      <c r="D17" s="55">
        <f t="shared" ref="D17:K17" si="4">SUM(D18:D25)</f>
        <v>4592</v>
      </c>
      <c r="E17" s="55">
        <f t="shared" si="4"/>
        <v>0</v>
      </c>
      <c r="F17" s="58">
        <f t="shared" si="4"/>
        <v>0</v>
      </c>
      <c r="G17" s="58">
        <f t="shared" si="4"/>
        <v>0</v>
      </c>
      <c r="H17" s="58">
        <f t="shared" si="4"/>
        <v>0</v>
      </c>
      <c r="I17" s="59">
        <f t="shared" si="4"/>
        <v>0</v>
      </c>
      <c r="J17" s="68">
        <f t="shared" si="4"/>
        <v>0</v>
      </c>
      <c r="K17" s="54">
        <f t="shared" si="4"/>
        <v>4592</v>
      </c>
      <c r="L17" s="100"/>
      <c r="M17" s="21"/>
      <c r="N17"/>
      <c r="O17"/>
      <c r="P17"/>
      <c r="Q17" s="47"/>
      <c r="R17"/>
      <c r="S17"/>
      <c r="T17"/>
    </row>
    <row r="18" spans="1:20" s="27" customFormat="1" ht="17.25" customHeight="1" x14ac:dyDescent="0.25">
      <c r="A18" s="25"/>
      <c r="B18" s="28" t="s">
        <v>21</v>
      </c>
      <c r="C18" s="29" t="s">
        <v>22</v>
      </c>
      <c r="D18" s="67">
        <v>0</v>
      </c>
      <c r="E18" s="67">
        <v>0</v>
      </c>
      <c r="F18" s="76"/>
      <c r="G18" s="77"/>
      <c r="H18" s="77"/>
      <c r="I18" s="77"/>
      <c r="J18" s="66"/>
      <c r="K18" s="67">
        <f t="shared" ref="K18:K24" si="5">D18-E18</f>
        <v>0</v>
      </c>
      <c r="L18" s="100"/>
      <c r="M18" s="21"/>
      <c r="N18"/>
      <c r="O18"/>
      <c r="P18"/>
      <c r="Q18" s="47"/>
      <c r="R18"/>
      <c r="S18"/>
    </row>
    <row r="19" spans="1:20" s="32" customFormat="1" x14ac:dyDescent="0.25">
      <c r="A19" s="31"/>
      <c r="B19" s="78"/>
      <c r="C19" s="34" t="s">
        <v>23</v>
      </c>
      <c r="D19" s="79">
        <v>3373</v>
      </c>
      <c r="E19" s="79">
        <f>SUM(F19:J19)</f>
        <v>0</v>
      </c>
      <c r="F19" s="80"/>
      <c r="G19" s="81"/>
      <c r="H19" s="81"/>
      <c r="I19" s="81"/>
      <c r="J19" s="82"/>
      <c r="K19" s="79">
        <f t="shared" si="5"/>
        <v>3373</v>
      </c>
      <c r="L19" s="100"/>
      <c r="M19" s="21"/>
      <c r="N19"/>
      <c r="O19"/>
      <c r="P19"/>
      <c r="Q19" s="47"/>
      <c r="R19"/>
      <c r="S19"/>
      <c r="T19" s="27"/>
    </row>
    <row r="20" spans="1:20" s="27" customFormat="1" x14ac:dyDescent="0.25">
      <c r="A20" s="25"/>
      <c r="B20" s="78"/>
      <c r="C20" s="34" t="s">
        <v>32</v>
      </c>
      <c r="D20" s="79">
        <v>715</v>
      </c>
      <c r="E20" s="79">
        <v>0</v>
      </c>
      <c r="F20" s="80"/>
      <c r="G20" s="81"/>
      <c r="H20" s="80"/>
      <c r="I20" s="81"/>
      <c r="J20" s="82"/>
      <c r="K20" s="79">
        <f t="shared" si="5"/>
        <v>715</v>
      </c>
      <c r="L20" s="100"/>
      <c r="M20" s="21"/>
      <c r="N20"/>
      <c r="O20"/>
      <c r="P20"/>
      <c r="Q20" s="47"/>
      <c r="R20"/>
      <c r="S20"/>
    </row>
    <row r="21" spans="1:20" s="27" customFormat="1" x14ac:dyDescent="0.25">
      <c r="A21" s="25"/>
      <c r="B21" s="78"/>
      <c r="C21" s="34" t="s">
        <v>31</v>
      </c>
      <c r="D21" s="79">
        <v>61</v>
      </c>
      <c r="E21" s="79">
        <v>0</v>
      </c>
      <c r="F21" s="80"/>
      <c r="G21" s="81"/>
      <c r="H21" s="80"/>
      <c r="I21" s="81"/>
      <c r="J21" s="82"/>
      <c r="K21" s="79">
        <f t="shared" si="5"/>
        <v>61</v>
      </c>
      <c r="L21" s="100"/>
      <c r="M21" s="21"/>
      <c r="N21"/>
      <c r="O21"/>
      <c r="P21"/>
      <c r="Q21" s="47"/>
      <c r="R21"/>
      <c r="S21" s="47"/>
    </row>
    <row r="22" spans="1:20" s="27" customFormat="1" x14ac:dyDescent="0.25">
      <c r="A22" s="25"/>
      <c r="B22" s="78"/>
      <c r="C22" s="34" t="s">
        <v>36</v>
      </c>
      <c r="D22" s="79">
        <v>443</v>
      </c>
      <c r="E22" s="79">
        <v>0</v>
      </c>
      <c r="F22" s="80"/>
      <c r="G22" s="81">
        <v>0</v>
      </c>
      <c r="H22" s="80"/>
      <c r="I22" s="81"/>
      <c r="J22" s="82"/>
      <c r="K22" s="79">
        <f t="shared" si="5"/>
        <v>443</v>
      </c>
      <c r="L22" s="100"/>
      <c r="M22" s="21"/>
      <c r="N22"/>
      <c r="O22"/>
      <c r="P22"/>
      <c r="Q22" s="47"/>
      <c r="R22"/>
      <c r="S22" s="47"/>
    </row>
    <row r="23" spans="1:20" s="27" customFormat="1" x14ac:dyDescent="0.25">
      <c r="A23" s="25"/>
      <c r="B23" s="78"/>
      <c r="C23" s="34" t="s">
        <v>33</v>
      </c>
      <c r="D23" s="79">
        <v>0</v>
      </c>
      <c r="E23" s="79">
        <v>0</v>
      </c>
      <c r="F23" s="80"/>
      <c r="G23" s="81"/>
      <c r="H23" s="80"/>
      <c r="I23" s="81"/>
      <c r="J23" s="82"/>
      <c r="K23" s="79">
        <f t="shared" si="5"/>
        <v>0</v>
      </c>
      <c r="L23" s="100"/>
      <c r="M23" s="21"/>
      <c r="N23"/>
      <c r="O23"/>
      <c r="P23"/>
      <c r="Q23" s="47"/>
      <c r="R23"/>
      <c r="S23"/>
    </row>
    <row r="24" spans="1:20" s="27" customFormat="1" ht="12.75" x14ac:dyDescent="0.2">
      <c r="A24" s="25"/>
      <c r="B24" s="33"/>
      <c r="C24" s="34" t="s">
        <v>10</v>
      </c>
      <c r="D24" s="79">
        <v>0</v>
      </c>
      <c r="E24" s="79">
        <v>0</v>
      </c>
      <c r="F24" s="83"/>
      <c r="G24" s="81"/>
      <c r="H24" s="80"/>
      <c r="I24" s="81">
        <v>0</v>
      </c>
      <c r="J24" s="82"/>
      <c r="K24" s="79">
        <f t="shared" si="5"/>
        <v>0</v>
      </c>
      <c r="L24" s="100"/>
      <c r="M24" s="21"/>
      <c r="N24" s="21"/>
      <c r="Q24" s="48"/>
    </row>
    <row r="25" spans="1:20" ht="15.75" thickBot="1" x14ac:dyDescent="0.3">
      <c r="A25" s="1"/>
      <c r="B25" s="33"/>
      <c r="C25" s="34" t="s">
        <v>34</v>
      </c>
      <c r="D25" s="79">
        <v>0</v>
      </c>
      <c r="E25" s="79">
        <v>0</v>
      </c>
      <c r="F25" s="84"/>
      <c r="G25" s="85"/>
      <c r="H25" s="80"/>
      <c r="I25" s="81"/>
      <c r="J25" s="82"/>
      <c r="K25" s="79">
        <f>D25-E25</f>
        <v>0</v>
      </c>
      <c r="L25" s="100"/>
      <c r="M25" s="21"/>
      <c r="N25" s="12"/>
    </row>
    <row r="26" spans="1:20" ht="15.75" thickBot="1" x14ac:dyDescent="0.3">
      <c r="A26" s="1"/>
      <c r="B26" s="19" t="s">
        <v>24</v>
      </c>
      <c r="C26" s="26"/>
      <c r="D26" s="54">
        <v>19129</v>
      </c>
      <c r="E26" s="54">
        <v>18187</v>
      </c>
      <c r="F26" s="56">
        <v>0</v>
      </c>
      <c r="G26" s="57">
        <v>12255</v>
      </c>
      <c r="H26" s="57">
        <v>4135</v>
      </c>
      <c r="I26" s="57">
        <v>0</v>
      </c>
      <c r="J26" s="86">
        <v>1797</v>
      </c>
      <c r="K26" s="54">
        <f t="shared" ref="K26:K27" si="6">D26-E26</f>
        <v>942</v>
      </c>
      <c r="L26" s="100"/>
      <c r="M26" s="21"/>
      <c r="Q26" s="47"/>
    </row>
    <row r="27" spans="1:20" x14ac:dyDescent="0.25">
      <c r="A27" s="1"/>
      <c r="B27" s="35" t="s">
        <v>21</v>
      </c>
      <c r="C27" s="36" t="s">
        <v>25</v>
      </c>
      <c r="D27" s="87"/>
      <c r="E27" s="87">
        <v>2132</v>
      </c>
      <c r="F27" s="88"/>
      <c r="G27" s="89"/>
      <c r="H27" s="90">
        <v>2132</v>
      </c>
      <c r="I27" s="88"/>
      <c r="J27" s="91"/>
      <c r="K27" s="87">
        <f t="shared" si="6"/>
        <v>-2132</v>
      </c>
      <c r="L27" s="100"/>
      <c r="M27" s="21"/>
      <c r="Q27" s="47"/>
    </row>
    <row r="28" spans="1:20" ht="15.75" thickBot="1" x14ac:dyDescent="0.3">
      <c r="A28" s="1"/>
      <c r="B28" s="37"/>
      <c r="C28" s="3"/>
      <c r="D28" s="92"/>
      <c r="E28" s="92"/>
      <c r="F28" s="1"/>
      <c r="G28" s="1"/>
      <c r="H28" s="1"/>
      <c r="I28" s="52"/>
      <c r="J28" s="52"/>
      <c r="K28" s="92"/>
      <c r="L28" s="100"/>
      <c r="M28" s="21"/>
      <c r="Q28" s="47"/>
    </row>
    <row r="29" spans="1:20" ht="15.75" thickBot="1" x14ac:dyDescent="0.3">
      <c r="B29" s="19" t="s">
        <v>26</v>
      </c>
      <c r="C29" s="26"/>
      <c r="D29" s="54">
        <f t="shared" ref="D29:J29" si="7">D12+D17+D26</f>
        <v>97511</v>
      </c>
      <c r="E29" s="54">
        <f t="shared" si="7"/>
        <v>85237</v>
      </c>
      <c r="F29" s="56">
        <f t="shared" si="7"/>
        <v>8078</v>
      </c>
      <c r="G29" s="57">
        <f t="shared" si="7"/>
        <v>37678</v>
      </c>
      <c r="H29" s="57">
        <f t="shared" si="7"/>
        <v>37684</v>
      </c>
      <c r="I29" s="57">
        <f t="shared" si="7"/>
        <v>0</v>
      </c>
      <c r="J29" s="86">
        <f t="shared" si="7"/>
        <v>1797</v>
      </c>
      <c r="K29" s="54">
        <f>D29-E29</f>
        <v>12274</v>
      </c>
      <c r="L29" s="100"/>
      <c r="Q29" s="47"/>
    </row>
    <row r="30" spans="1:20" ht="15.75" thickBot="1" x14ac:dyDescent="0.3">
      <c r="B30" s="38" t="s">
        <v>27</v>
      </c>
      <c r="C30" s="39"/>
      <c r="D30" s="93">
        <v>0</v>
      </c>
      <c r="E30" s="93"/>
      <c r="F30" s="94"/>
      <c r="G30" s="95"/>
      <c r="H30" s="95"/>
      <c r="I30" s="95"/>
      <c r="J30" s="96"/>
      <c r="K30" s="93">
        <v>0</v>
      </c>
      <c r="L30" s="99"/>
      <c r="Q30" s="47"/>
    </row>
    <row r="31" spans="1:20" ht="16.5" customHeight="1" thickBot="1" x14ac:dyDescent="0.3">
      <c r="B31" s="40" t="s">
        <v>28</v>
      </c>
      <c r="C31" s="41"/>
      <c r="D31" s="54">
        <f>D29+D30</f>
        <v>97511</v>
      </c>
      <c r="E31" s="54">
        <f t="shared" ref="E31:J31" si="8">E29+E30</f>
        <v>85237</v>
      </c>
      <c r="F31" s="56">
        <f t="shared" si="8"/>
        <v>8078</v>
      </c>
      <c r="G31" s="57">
        <f t="shared" si="8"/>
        <v>37678</v>
      </c>
      <c r="H31" s="57">
        <f t="shared" si="8"/>
        <v>37684</v>
      </c>
      <c r="I31" s="57">
        <f t="shared" si="8"/>
        <v>0</v>
      </c>
      <c r="J31" s="86">
        <f t="shared" si="8"/>
        <v>1797</v>
      </c>
      <c r="K31" s="54">
        <f>K29+K30</f>
        <v>12274</v>
      </c>
      <c r="L31" s="98">
        <v>0</v>
      </c>
      <c r="Q31" s="47"/>
    </row>
    <row r="32" spans="1:20" ht="0.75" customHeight="1" x14ac:dyDescent="0.25">
      <c r="D32" s="30"/>
    </row>
    <row r="33" spans="4:17" x14ac:dyDescent="0.25">
      <c r="D33" s="30"/>
    </row>
    <row r="34" spans="4:17" x14ac:dyDescent="0.25">
      <c r="D34" s="30"/>
      <c r="Q34" s="47"/>
    </row>
    <row r="35" spans="4:17" x14ac:dyDescent="0.25">
      <c r="D35" s="30"/>
      <c r="G35" t="s">
        <v>29</v>
      </c>
      <c r="Q35" s="47"/>
    </row>
    <row r="36" spans="4:17" x14ac:dyDescent="0.25">
      <c r="Q36" s="47"/>
    </row>
    <row r="37" spans="4:17" x14ac:dyDescent="0.25">
      <c r="Q37" s="47"/>
    </row>
    <row r="40" spans="4:17" x14ac:dyDescent="0.25">
      <c r="Q40" s="47"/>
    </row>
    <row r="41" spans="4:17" x14ac:dyDescent="0.25">
      <c r="Q41" s="47"/>
    </row>
    <row r="42" spans="4:17" x14ac:dyDescent="0.25">
      <c r="Q42" s="47"/>
    </row>
    <row r="43" spans="4:17" x14ac:dyDescent="0.25">
      <c r="Q43" s="47"/>
    </row>
    <row r="44" spans="4:17" x14ac:dyDescent="0.25">
      <c r="Q44" s="47"/>
    </row>
    <row r="45" spans="4:17" x14ac:dyDescent="0.25">
      <c r="Q45" s="47"/>
    </row>
    <row r="46" spans="4:17" x14ac:dyDescent="0.25">
      <c r="Q46" s="47"/>
    </row>
    <row r="47" spans="4:17" x14ac:dyDescent="0.25">
      <c r="Q47" s="47"/>
    </row>
    <row r="48" spans="4:17" x14ac:dyDescent="0.25">
      <c r="Q48" s="47"/>
    </row>
    <row r="49" spans="17:17" x14ac:dyDescent="0.25">
      <c r="Q49" s="47"/>
    </row>
    <row r="50" spans="17:17" x14ac:dyDescent="0.25">
      <c r="Q50" s="47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30.06.2026</vt:lpstr>
      <vt:lpstr>'30.06.2026'!Oblast_tisku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2026-07-30T09:41:29Z</cp:lastPrinted>
  <dcterms:created xsi:type="dcterms:W3CDTF">2023-08-02T05:09:26Z</dcterms:created>
  <dcterms:modified xsi:type="dcterms:W3CDTF">2026-09-15T07:38:48Z</dcterms:modified>
</cp:coreProperties>
</file>