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7250" windowHeight="9975"/>
  </bookViews>
  <sheets>
    <sheet name="FV za rok 2015" sheetId="32" r:id="rId1"/>
  </sheets>
  <calcPr calcId="125725"/>
</workbook>
</file>

<file path=xl/calcChain.xml><?xml version="1.0" encoding="utf-8"?>
<calcChain xmlns="http://schemas.openxmlformats.org/spreadsheetml/2006/main">
  <c r="C92" i="32"/>
  <c r="C96"/>
  <c r="C98"/>
  <c r="C90"/>
  <c r="C88"/>
  <c r="C76"/>
  <c r="C43"/>
  <c r="C35"/>
  <c r="C26"/>
  <c r="C21"/>
  <c r="C19" l="1"/>
  <c r="C33"/>
  <c r="C49"/>
  <c r="C31"/>
  <c r="C50" l="1"/>
</calcChain>
</file>

<file path=xl/sharedStrings.xml><?xml version="1.0" encoding="utf-8"?>
<sst xmlns="http://schemas.openxmlformats.org/spreadsheetml/2006/main" count="107" uniqueCount="98">
  <si>
    <t>v Kč</t>
  </si>
  <si>
    <t xml:space="preserve">         PŘEHLED FINANČNÍHO VYPOŘÁDÁNÍ            </t>
  </si>
  <si>
    <t>Řádek</t>
  </si>
  <si>
    <t>Název finanční operace</t>
  </si>
  <si>
    <t>č.</t>
  </si>
  <si>
    <t>na 2 des.místa</t>
  </si>
  <si>
    <t>1.</t>
  </si>
  <si>
    <t>Saldo příjmů a výdajů po konsolidaci</t>
  </si>
  <si>
    <t xml:space="preserve">     - přebytek</t>
  </si>
  <si>
    <t xml:space="preserve">     - schodek</t>
  </si>
  <si>
    <t>2.</t>
  </si>
  <si>
    <t>Účetní stav účelových fondů:</t>
  </si>
  <si>
    <t>z toho:  FRR</t>
  </si>
  <si>
    <t>A: ZDROJE z finančního vypořádání</t>
  </si>
  <si>
    <t>3.</t>
  </si>
  <si>
    <t>Dorovnání dotací ze SR  c e l k e m</t>
  </si>
  <si>
    <t xml:space="preserve">z toho: </t>
  </si>
  <si>
    <t>4.</t>
  </si>
  <si>
    <t>Dorovnání z rozpočtu HMP celkem</t>
  </si>
  <si>
    <t>z toho: - přeplatky místních poplatků</t>
  </si>
  <si>
    <t xml:space="preserve"> - zkoušky zvláštní odborné způsobilosti</t>
  </si>
  <si>
    <t>5.</t>
  </si>
  <si>
    <t>Úhrn zdrojů fin. vypořádání   (ř.3 a ř.4)</t>
  </si>
  <si>
    <t>B: POTŘEBY finančního vypořádání</t>
  </si>
  <si>
    <t>6.</t>
  </si>
  <si>
    <t>Odvody do SR  c e l k e m</t>
  </si>
  <si>
    <t xml:space="preserve">z toho: - </t>
  </si>
  <si>
    <t xml:space="preserve"> - vratky ostat.účel.prostř. MF ČR - kap.VPS</t>
  </si>
  <si>
    <t>7.</t>
  </si>
  <si>
    <t>Odvody do rozpočtu HMP   c e l k e m</t>
  </si>
  <si>
    <t xml:space="preserve"> - doplatky místních poplatků</t>
  </si>
  <si>
    <t>8.</t>
  </si>
  <si>
    <t>Úhrn potřeb (ř.6 a ř.7)</t>
  </si>
  <si>
    <t>9.</t>
  </si>
  <si>
    <t>10.</t>
  </si>
  <si>
    <t xml:space="preserve">Ostatní závazky: </t>
  </si>
  <si>
    <t>a/ vůči rozpočtu HMP</t>
  </si>
  <si>
    <t xml:space="preserve">      z toho: - půjčky od HMP</t>
  </si>
  <si>
    <t xml:space="preserve">                   - ostatní</t>
  </si>
  <si>
    <t>c/ ostatní</t>
  </si>
  <si>
    <t xml:space="preserve">              str. 2/2</t>
  </si>
  <si>
    <t>Poř.</t>
  </si>
  <si>
    <t>Vlastní zdroje finančního vypořádání</t>
  </si>
  <si>
    <t xml:space="preserve">                                Vysvětlivky k některým řádkům Přílohy č. 5</t>
  </si>
  <si>
    <t xml:space="preserve">              </t>
  </si>
  <si>
    <t xml:space="preserve">ř. 1. </t>
  </si>
  <si>
    <t>Saldo příjmů a výdajů po konsolidaci (+,-)</t>
  </si>
  <si>
    <t>ř. 2.</t>
  </si>
  <si>
    <t>Účetní stav účelových fondů MČ Praha 8</t>
  </si>
  <si>
    <t>prostředků na bankovních účtech (účet 236) se liší o zůstatek</t>
  </si>
  <si>
    <t xml:space="preserve">účtu 335 0300 – nesplacené půjčky </t>
  </si>
  <si>
    <t>z účelového fondu – fondu zaměstnavatele (FZ)</t>
  </si>
  <si>
    <t>ř. 3.</t>
  </si>
  <si>
    <t xml:space="preserve">Finanční dorovnání dotací ze státního rozpočtu (SR) </t>
  </si>
  <si>
    <t>ř. 4.</t>
  </si>
  <si>
    <t xml:space="preserve">Finanční dorovnání z rozpočtu Hl. města Prahy (HMP) </t>
  </si>
  <si>
    <t>z toho:</t>
  </si>
  <si>
    <t>ř. 6.</t>
  </si>
  <si>
    <t>Odvody do státního rozpočtu (SR) celkem</t>
  </si>
  <si>
    <t>ř. 7.</t>
  </si>
  <si>
    <t xml:space="preserve">          - zkoušky zvláštní odborné způsobilosti</t>
  </si>
  <si>
    <t xml:space="preserve">          - integrace žáků</t>
  </si>
  <si>
    <t>b) doplatky odvodů místních poplatků dle Statutu Hl. m. Prahy</t>
  </si>
  <si>
    <t>ř. 10.</t>
  </si>
  <si>
    <t>Ostatní závazky – vůči jiným MČ Hl. města Prahy</t>
  </si>
  <si>
    <t xml:space="preserve">                                                        (v Kč)</t>
  </si>
  <si>
    <t>nevyčerpaná účelová neinvestiční dotace ze státního rozpočtu</t>
  </si>
  <si>
    <t>vratka nedočerpané dotace poskytnuté MČ Praha 8  hl. m. Praze (TSK)</t>
  </si>
  <si>
    <t>Odvody do rozpočtu obce (HMP) celkem</t>
  </si>
  <si>
    <t xml:space="preserve"> - sociálně-právní ochrana dětí    ÚZ 13011</t>
  </si>
  <si>
    <t xml:space="preserve"> - vratky účelových prostř.ost.rezort.ministerstvům/st.fondům</t>
  </si>
  <si>
    <t>Saldo finančního vypořádání (ř.5 - ř.8)</t>
  </si>
  <si>
    <t>b/ vůči jiným městským částem HMP</t>
  </si>
  <si>
    <t>podpora při poskytování sociálních služeb ( Gerontologické centrum)</t>
  </si>
  <si>
    <t xml:space="preserve">a) vratky účelových prostředků </t>
  </si>
  <si>
    <t>- na nové volby do zastupitelstve obcí ÚZ 98074</t>
  </si>
  <si>
    <t xml:space="preserve"> - vratka nedočerp.dotace poskytnuté MČ hl.m. Praze (ÚZ 79)                                                                                                                                                     </t>
  </si>
  <si>
    <t xml:space="preserve"> - volby do zastupitelstev obcí  ÚZ 98074</t>
  </si>
  <si>
    <t>z toho: - vratky účel.prostř. r. 2015</t>
  </si>
  <si>
    <t xml:space="preserve"> - vratky účel.prostř. r. 2014 (popř. 2013 2012,2011,2010)
 ponechechaných k využití v r.2015</t>
  </si>
  <si>
    <t xml:space="preserve"> - vratky účel.prostř.r. 2013, 2014  u nichž je vyúčtování stanoveno na r.2015</t>
  </si>
  <si>
    <t xml:space="preserve">     Finanční vypořádání (vyúčtování) ostatních finančních vztahů za rok 2015</t>
  </si>
  <si>
    <t>Integrace žáků                                                 ZŠ B. Hrabala</t>
  </si>
  <si>
    <t xml:space="preserve">                                                                      ZŠ Na Šutce</t>
  </si>
  <si>
    <t xml:space="preserve">                                                                      ZŠ Mazurská</t>
  </si>
  <si>
    <t xml:space="preserve">nevyčerpané účelové neinvestiční dotace od hl. města Prahy </t>
  </si>
  <si>
    <t>nevyčerpaná účelová neinvestiční dotace od hl. města Prahy</t>
  </si>
  <si>
    <t>na poskytování sociálních služeb v Praze 8 (OÚSS)</t>
  </si>
  <si>
    <t>Vykázaný přebytek hospodaření za rok 2015</t>
  </si>
  <si>
    <t xml:space="preserve"> - sociálně-právní ochrana dětí                              ÚZ 13011</t>
  </si>
  <si>
    <t xml:space="preserve">          - poskytování sociálních služeb v Praze 8 (OÚSS)</t>
  </si>
  <si>
    <t>ZA ROK 2015</t>
  </si>
  <si>
    <t xml:space="preserve">Účetní stav účtu 419 k 31. 12. 2015. Oproti stavu peněžních </t>
  </si>
  <si>
    <t>str.1/2</t>
  </si>
  <si>
    <t xml:space="preserve">                                                                                    Příloha č. 5 </t>
  </si>
  <si>
    <t xml:space="preserve">                                                                                    Zastupitelstva městské části Praha 8</t>
  </si>
  <si>
    <r>
      <t xml:space="preserve">                                                                                    </t>
    </r>
    <r>
      <rPr>
        <u/>
        <sz val="10"/>
        <rFont val="Arial CE"/>
        <charset val="238"/>
      </rPr>
      <t xml:space="preserve">ze dne 22. června 2016                                  </t>
    </r>
  </si>
  <si>
    <t xml:space="preserve">                                                                                             usnesení č. Usn ZMC 0xxx/2016</t>
  </si>
</sst>
</file>

<file path=xl/styles.xml><?xml version="1.0" encoding="utf-8"?>
<styleSheet xmlns="http://schemas.openxmlformats.org/spreadsheetml/2006/main">
  <fonts count="12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b/>
      <sz val="12"/>
      <name val="Arial CE"/>
      <family val="2"/>
      <charset val="238"/>
    </font>
    <font>
      <u/>
      <sz val="10"/>
      <name val="Arial CE"/>
      <charset val="238"/>
    </font>
    <font>
      <sz val="9"/>
      <name val="Arial CE"/>
      <family val="2"/>
      <charset val="238"/>
    </font>
    <font>
      <b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 applyAlignment="1">
      <alignment horizontal="left"/>
    </xf>
    <xf numFmtId="0" fontId="0" fillId="0" borderId="1" xfId="0" applyBorder="1"/>
    <xf numFmtId="3" fontId="1" fillId="0" borderId="0" xfId="0" applyNumberFormat="1" applyFont="1"/>
    <xf numFmtId="0" fontId="7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3" fontId="3" fillId="0" borderId="4" xfId="0" applyNumberFormat="1" applyFont="1" applyBorder="1" applyAlignment="1">
      <alignment horizontal="center"/>
    </xf>
    <xf numFmtId="3" fontId="2" fillId="0" borderId="5" xfId="0" applyNumberFormat="1" applyFont="1" applyBorder="1"/>
    <xf numFmtId="0" fontId="7" fillId="0" borderId="5" xfId="0" applyFont="1" applyBorder="1"/>
    <xf numFmtId="4" fontId="4" fillId="0" borderId="5" xfId="0" applyNumberFormat="1" applyFont="1" applyBorder="1"/>
    <xf numFmtId="0" fontId="7" fillId="0" borderId="6" xfId="0" applyFont="1" applyBorder="1"/>
    <xf numFmtId="4" fontId="4" fillId="0" borderId="6" xfId="0" applyNumberFormat="1" applyFont="1" applyBorder="1"/>
    <xf numFmtId="0" fontId="0" fillId="0" borderId="7" xfId="0" applyBorder="1"/>
    <xf numFmtId="0" fontId="0" fillId="0" borderId="8" xfId="0" applyBorder="1"/>
    <xf numFmtId="4" fontId="2" fillId="0" borderId="7" xfId="0" applyNumberFormat="1" applyFont="1" applyBorder="1"/>
    <xf numFmtId="0" fontId="3" fillId="0" borderId="1" xfId="0" applyFont="1" applyBorder="1"/>
    <xf numFmtId="0" fontId="0" fillId="0" borderId="5" xfId="0" applyBorder="1"/>
    <xf numFmtId="4" fontId="2" fillId="0" borderId="5" xfId="0" applyNumberFormat="1" applyFont="1" applyBorder="1"/>
    <xf numFmtId="0" fontId="3" fillId="0" borderId="9" xfId="0" applyFont="1" applyBorder="1"/>
    <xf numFmtId="0" fontId="7" fillId="0" borderId="5" xfId="0" applyFont="1" applyBorder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7" fillId="0" borderId="7" xfId="0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49" fontId="7" fillId="0" borderId="7" xfId="0" applyNumberFormat="1" applyFont="1" applyBorder="1" applyAlignment="1">
      <alignment horizontal="left" indent="3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 indent="3"/>
    </xf>
    <xf numFmtId="0" fontId="7" fillId="0" borderId="7" xfId="0" applyFont="1" applyBorder="1" applyAlignment="1">
      <alignment horizontal="left" wrapText="1" indent="3"/>
    </xf>
    <xf numFmtId="4" fontId="4" fillId="0" borderId="7" xfId="0" applyNumberFormat="1" applyFont="1" applyBorder="1"/>
    <xf numFmtId="0" fontId="0" fillId="0" borderId="6" xfId="0" applyBorder="1"/>
    <xf numFmtId="0" fontId="5" fillId="0" borderId="10" xfId="0" applyFont="1" applyBorder="1"/>
    <xf numFmtId="4" fontId="5" fillId="0" borderId="10" xfId="0" applyNumberFormat="1" applyFont="1" applyBorder="1"/>
    <xf numFmtId="0" fontId="6" fillId="0" borderId="9" xfId="0" applyFont="1" applyBorder="1"/>
    <xf numFmtId="0" fontId="6" fillId="0" borderId="1" xfId="0" applyFont="1" applyBorder="1"/>
    <xf numFmtId="4" fontId="2" fillId="0" borderId="1" xfId="0" applyNumberFormat="1" applyFont="1" applyBorder="1"/>
    <xf numFmtId="0" fontId="0" fillId="0" borderId="11" xfId="0" applyBorder="1"/>
    <xf numFmtId="0" fontId="3" fillId="0" borderId="5" xfId="0" applyFont="1" applyBorder="1"/>
    <xf numFmtId="0" fontId="3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11" xfId="0" applyFont="1" applyFill="1" applyBorder="1"/>
    <xf numFmtId="0" fontId="7" fillId="0" borderId="5" xfId="0" applyFont="1" applyFill="1" applyBorder="1" applyAlignment="1">
      <alignment horizontal="left" indent="3"/>
    </xf>
    <xf numFmtId="4" fontId="4" fillId="0" borderId="5" xfId="0" applyNumberFormat="1" applyFont="1" applyFill="1" applyBorder="1"/>
    <xf numFmtId="0" fontId="7" fillId="0" borderId="5" xfId="0" applyFont="1" applyBorder="1" applyAlignment="1">
      <alignment horizontal="left" indent="3"/>
    </xf>
    <xf numFmtId="0" fontId="3" fillId="0" borderId="11" xfId="0" applyFont="1" applyBorder="1"/>
    <xf numFmtId="0" fontId="7" fillId="0" borderId="11" xfId="0" applyFont="1" applyBorder="1" applyAlignment="1">
      <alignment wrapText="1"/>
    </xf>
    <xf numFmtId="0" fontId="7" fillId="0" borderId="5" xfId="0" applyFont="1" applyBorder="1" applyAlignment="1">
      <alignment horizontal="left" wrapText="1" indent="3"/>
    </xf>
    <xf numFmtId="4" fontId="4" fillId="0" borderId="5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5" fillId="0" borderId="12" xfId="0" applyFont="1" applyBorder="1"/>
    <xf numFmtId="4" fontId="5" fillId="0" borderId="12" xfId="0" applyNumberFormat="1" applyFont="1" applyBorder="1"/>
    <xf numFmtId="0" fontId="6" fillId="0" borderId="10" xfId="0" applyFont="1" applyBorder="1"/>
    <xf numFmtId="0" fontId="7" fillId="0" borderId="5" xfId="0" applyFont="1" applyFill="1" applyBorder="1"/>
    <xf numFmtId="0" fontId="7" fillId="0" borderId="13" xfId="0" applyFont="1" applyBorder="1"/>
    <xf numFmtId="0" fontId="7" fillId="0" borderId="14" xfId="0" applyFont="1" applyBorder="1"/>
    <xf numFmtId="4" fontId="4" fillId="0" borderId="15" xfId="0" applyNumberFormat="1" applyFont="1" applyBorder="1"/>
    <xf numFmtId="4" fontId="4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0" fontId="0" fillId="0" borderId="2" xfId="0" applyBorder="1"/>
    <xf numFmtId="3" fontId="1" fillId="0" borderId="16" xfId="0" applyNumberFormat="1" applyFont="1" applyBorder="1"/>
    <xf numFmtId="0" fontId="0" fillId="0" borderId="9" xfId="0" applyBorder="1"/>
    <xf numFmtId="3" fontId="1" fillId="0" borderId="17" xfId="0" applyNumberFormat="1" applyFont="1" applyBorder="1"/>
    <xf numFmtId="0" fontId="0" fillId="0" borderId="13" xfId="0" applyBorder="1"/>
    <xf numFmtId="3" fontId="1" fillId="0" borderId="18" xfId="0" applyNumberFormat="1" applyFont="1" applyBorder="1"/>
    <xf numFmtId="3" fontId="10" fillId="0" borderId="0" xfId="0" applyNumberFormat="1" applyFont="1" applyAlignment="1">
      <alignment horizontal="right"/>
    </xf>
    <xf numFmtId="0" fontId="0" fillId="0" borderId="3" xfId="0" applyBorder="1"/>
    <xf numFmtId="0" fontId="0" fillId="0" borderId="14" xfId="0" applyBorder="1"/>
    <xf numFmtId="0" fontId="0" fillId="0" borderId="4" xfId="0" applyBorder="1"/>
    <xf numFmtId="3" fontId="1" fillId="0" borderId="19" xfId="0" applyNumberFormat="1" applyFont="1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20" xfId="0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11" fillId="0" borderId="0" xfId="0" applyFont="1"/>
    <xf numFmtId="4" fontId="1" fillId="0" borderId="17" xfId="0" applyNumberFormat="1" applyFont="1" applyBorder="1"/>
    <xf numFmtId="4" fontId="1" fillId="0" borderId="18" xfId="0" applyNumberFormat="1" applyFont="1" applyBorder="1"/>
    <xf numFmtId="4" fontId="1" fillId="0" borderId="16" xfId="0" applyNumberFormat="1" applyFont="1" applyBorder="1"/>
    <xf numFmtId="4" fontId="0" fillId="0" borderId="17" xfId="0" applyNumberFormat="1" applyFont="1" applyBorder="1"/>
    <xf numFmtId="4" fontId="1" fillId="0" borderId="19" xfId="0" applyNumberFormat="1" applyFont="1" applyBorder="1"/>
    <xf numFmtId="4" fontId="1" fillId="0" borderId="21" xfId="0" applyNumberFormat="1" applyFont="1" applyBorder="1"/>
    <xf numFmtId="4" fontId="1" fillId="0" borderId="1" xfId="0" applyNumberFormat="1" applyFont="1" applyBorder="1"/>
    <xf numFmtId="0" fontId="0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4" fontId="3" fillId="0" borderId="23" xfId="0" applyNumberFormat="1" applyFont="1" applyBorder="1"/>
    <xf numFmtId="0" fontId="3" fillId="0" borderId="7" xfId="0" applyFont="1" applyBorder="1"/>
    <xf numFmtId="4" fontId="3" fillId="0" borderId="17" xfId="0" applyNumberFormat="1" applyFont="1" applyBorder="1"/>
    <xf numFmtId="4" fontId="0" fillId="0" borderId="0" xfId="0" applyNumberFormat="1"/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1"/>
  <sheetViews>
    <sheetView tabSelected="1" workbookViewId="0">
      <selection activeCell="B2" sqref="B2"/>
    </sheetView>
  </sheetViews>
  <sheetFormatPr defaultRowHeight="12.75"/>
  <cols>
    <col min="1" max="1" width="7.140625" customWidth="1"/>
    <col min="2" max="2" width="63.85546875" customWidth="1"/>
    <col min="3" max="3" width="20" style="3" customWidth="1"/>
    <col min="5" max="5" width="18.42578125" customWidth="1"/>
  </cols>
  <sheetData>
    <row r="1" spans="1:3" ht="12.75" customHeight="1">
      <c r="A1" s="7"/>
      <c r="B1" t="s">
        <v>94</v>
      </c>
      <c r="C1" s="8"/>
    </row>
    <row r="2" spans="1:3" ht="12.75" customHeight="1">
      <c r="A2" s="7"/>
      <c r="B2" s="100" t="s">
        <v>97</v>
      </c>
      <c r="C2" s="8"/>
    </row>
    <row r="3" spans="1:3" ht="12.75" customHeight="1">
      <c r="A3" s="7"/>
      <c r="B3" t="s">
        <v>95</v>
      </c>
      <c r="C3" s="8"/>
    </row>
    <row r="4" spans="1:3" ht="12.75" customHeight="1">
      <c r="A4" s="7"/>
      <c r="B4" t="s">
        <v>96</v>
      </c>
      <c r="C4" s="8"/>
    </row>
    <row r="5" spans="1:3" ht="12.75" customHeight="1">
      <c r="A5" s="7"/>
      <c r="C5" s="8"/>
    </row>
    <row r="6" spans="1:3" ht="14.25" customHeight="1">
      <c r="A6" s="7"/>
      <c r="C6" s="8"/>
    </row>
    <row r="7" spans="1:3">
      <c r="B7" s="6" t="s">
        <v>1</v>
      </c>
      <c r="C7" s="9"/>
    </row>
    <row r="8" spans="1:3">
      <c r="B8" s="10" t="s">
        <v>91</v>
      </c>
      <c r="C8" s="9"/>
    </row>
    <row r="9" spans="1:3" ht="13.5" thickBot="1">
      <c r="B9" s="1"/>
      <c r="C9" s="99" t="s">
        <v>93</v>
      </c>
    </row>
    <row r="10" spans="1:3" s="5" customFormat="1">
      <c r="A10" s="11" t="s">
        <v>2</v>
      </c>
      <c r="B10" s="12" t="s">
        <v>3</v>
      </c>
      <c r="C10" s="13" t="s">
        <v>0</v>
      </c>
    </row>
    <row r="11" spans="1:3" s="5" customFormat="1" ht="13.5" thickBot="1">
      <c r="A11" s="14" t="s">
        <v>4</v>
      </c>
      <c r="B11" s="15"/>
      <c r="C11" s="16" t="s">
        <v>5</v>
      </c>
    </row>
    <row r="12" spans="1:3" ht="13.5" thickTop="1">
      <c r="A12" s="2"/>
      <c r="B12" s="2"/>
      <c r="C12" s="17"/>
    </row>
    <row r="13" spans="1:3" s="4" customFormat="1" ht="12">
      <c r="A13" s="18" t="s">
        <v>6</v>
      </c>
      <c r="B13" s="18" t="s">
        <v>7</v>
      </c>
      <c r="C13" s="19"/>
    </row>
    <row r="14" spans="1:3" s="4" customFormat="1" ht="12">
      <c r="A14" s="18"/>
      <c r="B14" s="18" t="s">
        <v>8</v>
      </c>
      <c r="C14" s="19">
        <v>18521364.73</v>
      </c>
    </row>
    <row r="15" spans="1:3" s="4" customFormat="1" ht="12">
      <c r="A15" s="18"/>
      <c r="B15" s="18" t="s">
        <v>9</v>
      </c>
      <c r="C15" s="19"/>
    </row>
    <row r="16" spans="1:3" s="4" customFormat="1" ht="12">
      <c r="A16" s="18" t="s">
        <v>10</v>
      </c>
      <c r="B16" s="18" t="s">
        <v>11</v>
      </c>
      <c r="C16" s="19">
        <v>6492054.0899999999</v>
      </c>
    </row>
    <row r="17" spans="1:3" s="4" customFormat="1" thickBot="1">
      <c r="A17" s="20"/>
      <c r="B17" s="20" t="s">
        <v>12</v>
      </c>
      <c r="C17" s="21">
        <v>765887.47</v>
      </c>
    </row>
    <row r="18" spans="1:3" ht="13.5" thickTop="1">
      <c r="A18" s="22"/>
      <c r="B18" s="23"/>
      <c r="C18" s="24"/>
    </row>
    <row r="19" spans="1:3">
      <c r="A19" s="22"/>
      <c r="B19" s="25" t="s">
        <v>13</v>
      </c>
      <c r="C19" s="24">
        <f>C21+C26</f>
        <v>32328.38</v>
      </c>
    </row>
    <row r="20" spans="1:3">
      <c r="A20" s="26"/>
      <c r="B20" s="26"/>
      <c r="C20" s="27"/>
    </row>
    <row r="21" spans="1:3">
      <c r="A21" s="28" t="s">
        <v>14</v>
      </c>
      <c r="B21" s="25" t="s">
        <v>15</v>
      </c>
      <c r="C21" s="27">
        <f>SUM(C22:C23)</f>
        <v>0</v>
      </c>
    </row>
    <row r="22" spans="1:3" s="4" customFormat="1" ht="12">
      <c r="A22" s="29"/>
      <c r="B22" s="30" t="s">
        <v>16</v>
      </c>
      <c r="C22" s="19"/>
    </row>
    <row r="23" spans="1:3" s="4" customFormat="1" ht="12">
      <c r="A23" s="31"/>
      <c r="B23" s="32"/>
      <c r="C23" s="19"/>
    </row>
    <row r="24" spans="1:3" s="4" customFormat="1" ht="12">
      <c r="A24" s="31"/>
      <c r="B24" s="33" t="s">
        <v>75</v>
      </c>
      <c r="C24" s="66">
        <v>0</v>
      </c>
    </row>
    <row r="25" spans="1:3">
      <c r="A25" s="34"/>
      <c r="B25" s="35"/>
      <c r="C25" s="67"/>
    </row>
    <row r="26" spans="1:3">
      <c r="A26" s="36" t="s">
        <v>17</v>
      </c>
      <c r="B26" s="36" t="s">
        <v>18</v>
      </c>
      <c r="C26" s="27">
        <f>SUM(C27:C29)</f>
        <v>32328.38</v>
      </c>
    </row>
    <row r="27" spans="1:3" s="4" customFormat="1" ht="12.75" customHeight="1">
      <c r="A27" s="31"/>
      <c r="B27" s="31" t="s">
        <v>19</v>
      </c>
      <c r="C27" s="19">
        <v>0</v>
      </c>
    </row>
    <row r="28" spans="1:3" s="4" customFormat="1" ht="12">
      <c r="A28" s="31"/>
      <c r="B28" s="37" t="s">
        <v>20</v>
      </c>
      <c r="C28" s="19">
        <v>0</v>
      </c>
    </row>
    <row r="29" spans="1:3" s="4" customFormat="1" ht="12.75" customHeight="1">
      <c r="A29" s="31"/>
      <c r="B29" s="38" t="s">
        <v>76</v>
      </c>
      <c r="C29" s="39">
        <v>32328.38</v>
      </c>
    </row>
    <row r="30" spans="1:3" ht="13.5" thickBot="1">
      <c r="A30" s="40"/>
      <c r="B30" s="22"/>
      <c r="C30" s="27"/>
    </row>
    <row r="31" spans="1:3" ht="14.25" thickTop="1" thickBot="1">
      <c r="A31" s="41" t="s">
        <v>21</v>
      </c>
      <c r="B31" s="41" t="s">
        <v>22</v>
      </c>
      <c r="C31" s="42">
        <f>SUM(C21,C26)</f>
        <v>32328.38</v>
      </c>
    </row>
    <row r="32" spans="1:3" ht="13.5" thickTop="1">
      <c r="A32" s="43"/>
      <c r="B32" s="44"/>
      <c r="C32" s="45"/>
    </row>
    <row r="33" spans="1:3">
      <c r="A33" s="46"/>
      <c r="B33" s="47" t="s">
        <v>23</v>
      </c>
      <c r="C33" s="27">
        <f>C35+C43</f>
        <v>1369931.08</v>
      </c>
    </row>
    <row r="34" spans="1:3">
      <c r="A34" s="46"/>
      <c r="B34" s="26"/>
      <c r="C34" s="27"/>
    </row>
    <row r="35" spans="1:3">
      <c r="A35" s="48" t="s">
        <v>24</v>
      </c>
      <c r="B35" s="47" t="s">
        <v>25</v>
      </c>
      <c r="C35" s="27">
        <f>SUM(C36:C41)</f>
        <v>968124.99</v>
      </c>
    </row>
    <row r="36" spans="1:3" s="4" customFormat="1" ht="12">
      <c r="A36" s="49"/>
      <c r="B36" s="29" t="s">
        <v>26</v>
      </c>
      <c r="C36" s="19"/>
    </row>
    <row r="37" spans="1:3" s="4" customFormat="1" ht="12">
      <c r="A37" s="49"/>
      <c r="B37" s="37" t="s">
        <v>69</v>
      </c>
      <c r="C37" s="19">
        <v>897851.02</v>
      </c>
    </row>
    <row r="38" spans="1:3" s="4" customFormat="1" ht="12">
      <c r="A38" s="50"/>
      <c r="B38" s="51" t="s">
        <v>27</v>
      </c>
      <c r="C38" s="52">
        <v>0</v>
      </c>
    </row>
    <row r="39" spans="1:3" s="4" customFormat="1" ht="12">
      <c r="A39" s="50"/>
      <c r="B39" s="51" t="s">
        <v>77</v>
      </c>
      <c r="C39" s="52">
        <v>0</v>
      </c>
    </row>
    <row r="40" spans="1:3" s="4" customFormat="1" ht="12">
      <c r="A40" s="50"/>
      <c r="B40" s="37"/>
      <c r="C40" s="52">
        <v>0</v>
      </c>
    </row>
    <row r="41" spans="1:3" s="4" customFormat="1" ht="12">
      <c r="A41" s="49"/>
      <c r="B41" s="53" t="s">
        <v>70</v>
      </c>
      <c r="C41" s="19">
        <v>70273.97</v>
      </c>
    </row>
    <row r="42" spans="1:3">
      <c r="A42" s="46"/>
      <c r="B42" s="26"/>
      <c r="C42" s="27"/>
    </row>
    <row r="43" spans="1:3">
      <c r="A43" s="54" t="s">
        <v>28</v>
      </c>
      <c r="B43" s="47" t="s">
        <v>29</v>
      </c>
      <c r="C43" s="27">
        <f>SUM(C44:C47)</f>
        <v>401806.08999999997</v>
      </c>
    </row>
    <row r="44" spans="1:3" s="4" customFormat="1" ht="12">
      <c r="A44" s="49"/>
      <c r="B44" s="18" t="s">
        <v>78</v>
      </c>
      <c r="C44" s="19">
        <v>258082.43</v>
      </c>
    </row>
    <row r="45" spans="1:3" s="58" customFormat="1" ht="24">
      <c r="A45" s="55"/>
      <c r="B45" s="56" t="s">
        <v>79</v>
      </c>
      <c r="C45" s="57">
        <v>0</v>
      </c>
    </row>
    <row r="46" spans="1:3" s="4" customFormat="1" ht="12">
      <c r="A46" s="49"/>
      <c r="B46" s="53" t="s">
        <v>80</v>
      </c>
      <c r="C46" s="19">
        <v>0</v>
      </c>
    </row>
    <row r="47" spans="1:3" s="4" customFormat="1" ht="12">
      <c r="A47" s="49"/>
      <c r="B47" s="53" t="s">
        <v>30</v>
      </c>
      <c r="C47" s="19">
        <v>143723.66</v>
      </c>
    </row>
    <row r="48" spans="1:3" ht="13.5" thickBot="1">
      <c r="A48" s="26"/>
      <c r="B48" s="26"/>
      <c r="C48" s="27"/>
    </row>
    <row r="49" spans="1:3" ht="14.25" thickTop="1" thickBot="1">
      <c r="A49" s="59" t="s">
        <v>31</v>
      </c>
      <c r="B49" s="59" t="s">
        <v>32</v>
      </c>
      <c r="C49" s="60">
        <f>SUM(C35,C43)</f>
        <v>1369931.08</v>
      </c>
    </row>
    <row r="50" spans="1:3" ht="14.25" thickTop="1" thickBot="1">
      <c r="A50" s="61" t="s">
        <v>33</v>
      </c>
      <c r="B50" s="61" t="s">
        <v>71</v>
      </c>
      <c r="C50" s="42">
        <f>SUM(C31-C49)</f>
        <v>-1337602.7000000002</v>
      </c>
    </row>
    <row r="51" spans="1:3" s="4" customFormat="1" thickTop="1">
      <c r="A51" s="18" t="s">
        <v>34</v>
      </c>
      <c r="B51" s="18" t="s">
        <v>35</v>
      </c>
      <c r="C51" s="66">
        <v>0</v>
      </c>
    </row>
    <row r="52" spans="1:3" s="4" customFormat="1" ht="12">
      <c r="A52" s="18"/>
      <c r="B52" s="18" t="s">
        <v>36</v>
      </c>
      <c r="C52" s="66">
        <v>0</v>
      </c>
    </row>
    <row r="53" spans="1:3" s="4" customFormat="1" ht="12">
      <c r="A53" s="18"/>
      <c r="B53" s="18" t="s">
        <v>37</v>
      </c>
      <c r="C53" s="19"/>
    </row>
    <row r="54" spans="1:3" s="4" customFormat="1" ht="12">
      <c r="A54" s="18"/>
      <c r="B54" s="18" t="s">
        <v>38</v>
      </c>
      <c r="C54" s="19"/>
    </row>
    <row r="55" spans="1:3" s="4" customFormat="1" ht="12">
      <c r="A55" s="18"/>
      <c r="B55" s="62" t="s">
        <v>72</v>
      </c>
      <c r="C55" s="19">
        <v>0</v>
      </c>
    </row>
    <row r="56" spans="1:3" s="4" customFormat="1" thickBot="1">
      <c r="A56" s="63"/>
      <c r="B56" s="64" t="s">
        <v>39</v>
      </c>
      <c r="C56" s="65">
        <v>0</v>
      </c>
    </row>
    <row r="62" spans="1:3" ht="15">
      <c r="B62" s="83" t="s">
        <v>81</v>
      </c>
    </row>
    <row r="64" spans="1:3" ht="13.5" thickBot="1">
      <c r="C64" s="74" t="s">
        <v>40</v>
      </c>
    </row>
    <row r="65" spans="1:3">
      <c r="A65" s="11" t="s">
        <v>41</v>
      </c>
      <c r="B65" s="12" t="s">
        <v>3</v>
      </c>
      <c r="C65" s="82" t="s">
        <v>0</v>
      </c>
    </row>
    <row r="66" spans="1:3" ht="13.5" thickBot="1">
      <c r="A66" s="81" t="s">
        <v>4</v>
      </c>
      <c r="B66" s="77"/>
      <c r="C66" s="78"/>
    </row>
    <row r="67" spans="1:3" ht="13.5" thickTop="1">
      <c r="A67" s="28"/>
      <c r="B67" s="25" t="s">
        <v>42</v>
      </c>
      <c r="C67" s="71"/>
    </row>
    <row r="68" spans="1:3">
      <c r="A68" s="91" t="s">
        <v>6</v>
      </c>
      <c r="B68" s="2" t="s">
        <v>85</v>
      </c>
      <c r="C68" s="71"/>
    </row>
    <row r="69" spans="1:3">
      <c r="A69" s="80"/>
      <c r="B69" s="2" t="s">
        <v>82</v>
      </c>
      <c r="C69" s="84">
        <v>42023.43</v>
      </c>
    </row>
    <row r="70" spans="1:3">
      <c r="A70" s="80"/>
      <c r="B70" s="2" t="s">
        <v>83</v>
      </c>
      <c r="C70" s="84">
        <v>47500</v>
      </c>
    </row>
    <row r="71" spans="1:3">
      <c r="A71" s="93"/>
      <c r="B71" s="23" t="s">
        <v>84</v>
      </c>
      <c r="C71" s="89">
        <v>9430</v>
      </c>
    </row>
    <row r="72" spans="1:3">
      <c r="A72" s="80" t="s">
        <v>10</v>
      </c>
      <c r="B72" s="2" t="s">
        <v>86</v>
      </c>
      <c r="C72" s="90"/>
    </row>
    <row r="73" spans="1:3">
      <c r="A73" s="94"/>
      <c r="B73" s="23" t="s">
        <v>87</v>
      </c>
      <c r="C73" s="89">
        <v>41787</v>
      </c>
    </row>
    <row r="74" spans="1:3">
      <c r="A74" s="80" t="s">
        <v>14</v>
      </c>
      <c r="B74" s="2" t="s">
        <v>66</v>
      </c>
      <c r="C74" s="84"/>
    </row>
    <row r="75" spans="1:3" ht="13.5" thickBot="1">
      <c r="A75" s="92"/>
      <c r="B75" s="77" t="s">
        <v>73</v>
      </c>
      <c r="C75" s="88">
        <v>70273.97</v>
      </c>
    </row>
    <row r="76" spans="1:3" ht="14.25" thickTop="1" thickBot="1">
      <c r="A76" s="72"/>
      <c r="B76" s="76" t="s">
        <v>42</v>
      </c>
      <c r="C76" s="85">
        <f>C69+C70+C72+C73+C75</f>
        <v>201584.4</v>
      </c>
    </row>
    <row r="79" spans="1:3">
      <c r="B79" s="5" t="s">
        <v>43</v>
      </c>
    </row>
    <row r="80" spans="1:3" ht="13.5" thickBot="1">
      <c r="B80" s="4" t="s">
        <v>65</v>
      </c>
      <c r="C80" s="3" t="s">
        <v>44</v>
      </c>
    </row>
    <row r="81" spans="1:5">
      <c r="A81" s="79" t="s">
        <v>45</v>
      </c>
      <c r="B81" s="75" t="s">
        <v>46</v>
      </c>
      <c r="C81" s="86">
        <v>18521364.73</v>
      </c>
    </row>
    <row r="82" spans="1:5">
      <c r="A82" s="93"/>
      <c r="B82" s="23" t="s">
        <v>88</v>
      </c>
      <c r="C82" s="89"/>
    </row>
    <row r="83" spans="1:5">
      <c r="A83" s="80" t="s">
        <v>47</v>
      </c>
      <c r="B83" s="2" t="s">
        <v>48</v>
      </c>
      <c r="C83" s="84">
        <v>6492054.0899999999</v>
      </c>
    </row>
    <row r="84" spans="1:5">
      <c r="A84" s="80"/>
      <c r="B84" s="2" t="s">
        <v>92</v>
      </c>
      <c r="C84" s="84"/>
    </row>
    <row r="85" spans="1:5">
      <c r="A85" s="80"/>
      <c r="B85" s="2" t="s">
        <v>49</v>
      </c>
      <c r="C85" s="84"/>
    </row>
    <row r="86" spans="1:5">
      <c r="A86" s="80"/>
      <c r="B86" s="2" t="s">
        <v>50</v>
      </c>
      <c r="C86" s="84"/>
    </row>
    <row r="87" spans="1:5">
      <c r="A87" s="93"/>
      <c r="B87" s="23" t="s">
        <v>51</v>
      </c>
      <c r="C87" s="89"/>
    </row>
    <row r="88" spans="1:5">
      <c r="A88" s="80" t="s">
        <v>52</v>
      </c>
      <c r="B88" s="96" t="s">
        <v>53</v>
      </c>
      <c r="C88" s="95">
        <f>C89</f>
        <v>0</v>
      </c>
    </row>
    <row r="89" spans="1:5">
      <c r="A89" s="94"/>
      <c r="B89" s="23"/>
      <c r="C89" s="89">
        <v>0</v>
      </c>
    </row>
    <row r="90" spans="1:5">
      <c r="A90" s="80" t="s">
        <v>54</v>
      </c>
      <c r="B90" s="25" t="s">
        <v>55</v>
      </c>
      <c r="C90" s="97">
        <f>C91</f>
        <v>32328.38</v>
      </c>
    </row>
    <row r="91" spans="1:5">
      <c r="A91" s="93"/>
      <c r="B91" s="23" t="s">
        <v>67</v>
      </c>
      <c r="C91" s="89">
        <v>32328.38</v>
      </c>
    </row>
    <row r="92" spans="1:5">
      <c r="A92" s="80" t="s">
        <v>57</v>
      </c>
      <c r="B92" s="25" t="s">
        <v>58</v>
      </c>
      <c r="C92" s="97">
        <f>C94+C95</f>
        <v>968124.99</v>
      </c>
    </row>
    <row r="93" spans="1:5">
      <c r="A93" s="80"/>
      <c r="B93" s="2" t="s">
        <v>56</v>
      </c>
      <c r="C93" s="84"/>
    </row>
    <row r="94" spans="1:5">
      <c r="A94" s="80"/>
      <c r="B94" s="2" t="s">
        <v>89</v>
      </c>
      <c r="C94" s="84">
        <v>897851.02</v>
      </c>
      <c r="E94" s="98"/>
    </row>
    <row r="95" spans="1:5">
      <c r="A95" s="80"/>
      <c r="B95" s="2"/>
      <c r="C95" s="84">
        <v>70273.97</v>
      </c>
      <c r="E95" s="98"/>
    </row>
    <row r="96" spans="1:5">
      <c r="A96" s="80" t="s">
        <v>59</v>
      </c>
      <c r="B96" s="25" t="s">
        <v>68</v>
      </c>
      <c r="C96" s="97">
        <f>C98+C103</f>
        <v>401806.08999999997</v>
      </c>
    </row>
    <row r="97" spans="1:3">
      <c r="A97" s="80"/>
      <c r="B97" s="2" t="s">
        <v>56</v>
      </c>
      <c r="C97" s="84"/>
    </row>
    <row r="98" spans="1:3">
      <c r="A98" s="80"/>
      <c r="B98" s="2" t="s">
        <v>74</v>
      </c>
      <c r="C98" s="84">
        <f>C100+C101+C102</f>
        <v>258082.43</v>
      </c>
    </row>
    <row r="99" spans="1:3">
      <c r="A99" s="80"/>
      <c r="B99" s="2" t="s">
        <v>56</v>
      </c>
      <c r="C99" s="84"/>
    </row>
    <row r="100" spans="1:3">
      <c r="A100" s="80"/>
      <c r="B100" s="2" t="s">
        <v>60</v>
      </c>
      <c r="C100" s="84">
        <v>117342</v>
      </c>
    </row>
    <row r="101" spans="1:3">
      <c r="A101" s="70"/>
      <c r="B101" s="2" t="s">
        <v>61</v>
      </c>
      <c r="C101" s="84">
        <v>98953.43</v>
      </c>
    </row>
    <row r="102" spans="1:3">
      <c r="A102" s="70"/>
      <c r="B102" s="2" t="s">
        <v>90</v>
      </c>
      <c r="C102" s="84">
        <v>41787</v>
      </c>
    </row>
    <row r="103" spans="1:3">
      <c r="A103" s="70"/>
      <c r="B103" s="2" t="s">
        <v>62</v>
      </c>
      <c r="C103" s="84">
        <v>143723.66</v>
      </c>
    </row>
    <row r="104" spans="1:3" ht="13.5" thickBot="1">
      <c r="A104" s="72"/>
      <c r="B104" s="76"/>
      <c r="C104" s="85"/>
    </row>
    <row r="105" spans="1:3" ht="13.5" thickBot="1"/>
    <row r="106" spans="1:3">
      <c r="A106" s="68"/>
      <c r="B106" s="75"/>
      <c r="C106" s="69"/>
    </row>
    <row r="107" spans="1:3">
      <c r="A107" s="80" t="s">
        <v>63</v>
      </c>
      <c r="B107" s="2" t="s">
        <v>64</v>
      </c>
      <c r="C107" s="87">
        <v>0</v>
      </c>
    </row>
    <row r="108" spans="1:3">
      <c r="A108" s="70"/>
      <c r="B108" s="2"/>
      <c r="C108" s="71"/>
    </row>
    <row r="109" spans="1:3">
      <c r="A109" s="70"/>
      <c r="B109" s="2"/>
      <c r="C109" s="71"/>
    </row>
    <row r="110" spans="1:3">
      <c r="A110" s="70"/>
      <c r="B110" s="2"/>
      <c r="C110" s="71"/>
    </row>
    <row r="111" spans="1:3" ht="13.5" thickBot="1">
      <c r="A111" s="72"/>
      <c r="B111" s="76"/>
      <c r="C111" s="73"/>
    </row>
  </sheetData>
  <phoneticPr fontId="0" type="noConversion"/>
  <pageMargins left="0.59055118110236227" right="0.22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FV za rok 2015</vt:lpstr>
    </vt:vector>
  </TitlesOfParts>
  <Company>MHMP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Zajacová Jana</cp:lastModifiedBy>
  <cp:lastPrinted>2016-06-07T07:44:36Z</cp:lastPrinted>
  <dcterms:created xsi:type="dcterms:W3CDTF">2010-01-20T10:28:41Z</dcterms:created>
  <dcterms:modified xsi:type="dcterms:W3CDTF">2016-06-07T07:44:41Z</dcterms:modified>
</cp:coreProperties>
</file>