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/>
  </bookViews>
  <sheets>
    <sheet name="Příloha č. 1 - ZÚ" sheetId="4" r:id="rId1"/>
  </sheets>
  <calcPr calcId="171027"/>
</workbook>
</file>

<file path=xl/calcChain.xml><?xml version="1.0" encoding="utf-8"?>
<calcChain xmlns="http://schemas.openxmlformats.org/spreadsheetml/2006/main">
  <c r="E36" i="4" l="1"/>
  <c r="D36" i="4"/>
  <c r="C36" i="4"/>
  <c r="G17" i="4"/>
  <c r="G34" i="4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36" i="4"/>
  <c r="G18" i="4"/>
  <c r="E27" i="4"/>
  <c r="F18" i="4"/>
  <c r="F15" i="4"/>
  <c r="G15" i="4"/>
  <c r="G27" i="4" l="1"/>
</calcChain>
</file>

<file path=xl/sharedStrings.xml><?xml version="1.0" encoding="utf-8"?>
<sst xmlns="http://schemas.openxmlformats.org/spreadsheetml/2006/main" count="49" uniqueCount="36">
  <si>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</si>
  <si>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</si>
  <si>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</si>
  <si>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</si>
  <si>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</si>
  <si>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</si>
  <si>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</si>
  <si>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</si>
  <si>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</si>
  <si>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</si>
  <si>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</si>
  <si>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</si>
  <si>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</si>
  <si>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</si>
  <si>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</si>
  <si>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</si>
  <si>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</si>
  <si>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</si>
  <si>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</si>
  <si>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</si>
  <si>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</si>
  <si>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</si>
  <si>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</si>
  <si>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</si>
  <si>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</si>
  <si>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</si>
  <si>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</si>
  <si>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</si>
  <si>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</si>
  <si>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>(SR) na rok 2016</t>
  </si>
  <si>
    <t>(RZ) k 31.12.2016</t>
  </si>
  <si>
    <t>k 31.12.2016</t>
  </si>
  <si>
    <t>Závěrečný účet Městské části Praha 8 za rok 2016</t>
  </si>
  <si>
    <t>Zastupitelstva městské části Praha 8</t>
  </si>
  <si>
    <t xml:space="preserve">ze dne 21. června 2017                                </t>
  </si>
  <si>
    <t>Příloha č. 1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</si>
</sst>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5" fillId="0" borderId="0" xfId="1" applyFont="1"/>
    <xf numFmtId="0" fontId="8" fillId="0" borderId="0" xfId="1" applyFont="1"/>
    <xf numFmtId="0" fontId="10" fillId="0" borderId="0" xfId="1" applyFont="1"/>
    <xf numFmtId="0" fontId="5" fillId="0" borderId="0" xfId="1" applyFont="1" applyBorder="1"/>
    <xf numFmtId="0" fontId="18" fillId="0" borderId="0" xfId="1" applyFont="1"/>
    <xf numFmtId="0" fontId="18" fillId="0" borderId="0" xfId="1" applyFont="1" applyBorder="1"/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9" xfId="1" applyFont="1" applyFill="1" applyBorder="1" applyProtection="1"/>
    <xf numFmtId="2" fontId="19" fillId="0" borderId="16" xfId="1" applyNumberFormat="1" applyFont="1" applyFill="1" applyBorder="1" applyAlignment="1"/>
    <xf numFmtId="165" fontId="5" fillId="0" borderId="0" xfId="1" applyNumberFormat="1" applyFont="1" applyBorder="1"/>
    <xf numFmtId="0" fontId="2" fillId="0" borderId="0" xfId="1" applyFont="1" applyFill="1"/>
    <xf numFmtId="0" fontId="1" fillId="0" borderId="0" xfId="1" applyFont="1" applyFill="1"/>
    <xf numFmtId="0" fontId="3" fillId="0" borderId="0" xfId="1" applyFont="1" applyFill="1"/>
    <xf numFmtId="0" fontId="4" fillId="0" borderId="0" xfId="1" applyFont="1" applyFill="1"/>
    <xf numFmtId="164" fontId="2" fillId="0" borderId="0" xfId="1" applyNumberFormat="1" applyFont="1" applyFill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2" fillId="0" borderId="0" xfId="1" applyFont="1" applyFill="1" applyBorder="1"/>
    <xf numFmtId="0" fontId="13" fillId="0" borderId="0" xfId="1" applyFont="1" applyFill="1"/>
    <xf numFmtId="3" fontId="2" fillId="0" borderId="0" xfId="1" applyNumberFormat="1" applyFont="1" applyFill="1" applyBorder="1"/>
    <xf numFmtId="0" fontId="2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3" fontId="4" fillId="0" borderId="7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2" fillId="0" borderId="9" xfId="1" applyFont="1" applyFill="1" applyBorder="1"/>
    <xf numFmtId="0" fontId="15" fillId="0" borderId="10" xfId="1" applyFont="1" applyFill="1" applyBorder="1" applyAlignment="1">
      <alignment horizontal="center"/>
    </xf>
    <xf numFmtId="0" fontId="2" fillId="0" borderId="10" xfId="1" applyFont="1" applyFill="1" applyBorder="1"/>
    <xf numFmtId="164" fontId="4" fillId="0" borderId="10" xfId="1" applyNumberFormat="1" applyFont="1" applyFill="1" applyBorder="1"/>
    <xf numFmtId="3" fontId="4" fillId="0" borderId="10" xfId="1" applyNumberFormat="1" applyFont="1" applyFill="1" applyBorder="1"/>
    <xf numFmtId="2" fontId="2" fillId="0" borderId="10" xfId="1" applyNumberFormat="1" applyFont="1" applyFill="1" applyBorder="1"/>
    <xf numFmtId="2" fontId="2" fillId="0" borderId="11" xfId="1" applyNumberFormat="1" applyFont="1" applyFill="1" applyBorder="1"/>
    <xf numFmtId="0" fontId="16" fillId="0" borderId="9" xfId="1" applyFont="1" applyFill="1" applyBorder="1" applyAlignment="1">
      <alignment vertical="center"/>
    </xf>
    <xf numFmtId="0" fontId="17" fillId="0" borderId="10" xfId="1" applyFont="1" applyFill="1" applyBorder="1" applyAlignment="1">
      <alignment vertical="center"/>
    </xf>
    <xf numFmtId="3" fontId="17" fillId="0" borderId="10" xfId="1" applyNumberFormat="1" applyFont="1" applyFill="1" applyBorder="1" applyAlignment="1">
      <alignment vertical="center"/>
    </xf>
    <xf numFmtId="164" fontId="17" fillId="0" borderId="10" xfId="1" applyNumberFormat="1" applyFont="1" applyFill="1" applyBorder="1" applyAlignment="1">
      <alignment vertical="center"/>
    </xf>
    <xf numFmtId="2" fontId="17" fillId="0" borderId="10" xfId="1" applyNumberFormat="1" applyFont="1" applyFill="1" applyBorder="1" applyAlignment="1">
      <alignment vertical="center"/>
    </xf>
    <xf numFmtId="2" fontId="17" fillId="0" borderId="12" xfId="1" applyNumberFormat="1" applyFont="1" applyFill="1" applyBorder="1" applyAlignment="1">
      <alignment vertical="center"/>
    </xf>
    <xf numFmtId="4" fontId="17" fillId="0" borderId="10" xfId="1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4" fontId="17" fillId="0" borderId="13" xfId="1" applyNumberFormat="1" applyFont="1" applyFill="1" applyBorder="1" applyAlignment="1">
      <alignment vertical="center"/>
    </xf>
    <xf numFmtId="0" fontId="13" fillId="0" borderId="14" xfId="1" applyFont="1" applyFill="1" applyBorder="1"/>
    <xf numFmtId="0" fontId="19" fillId="0" borderId="15" xfId="1" applyFont="1" applyFill="1" applyBorder="1"/>
    <xf numFmtId="3" fontId="19" fillId="0" borderId="15" xfId="1" applyNumberFormat="1" applyFont="1" applyFill="1" applyBorder="1"/>
    <xf numFmtId="164" fontId="19" fillId="0" borderId="15" xfId="1" applyNumberFormat="1" applyFont="1" applyFill="1" applyBorder="1"/>
    <xf numFmtId="2" fontId="19" fillId="0" borderId="16" xfId="1" applyNumberFormat="1" applyFont="1" applyFill="1" applyBorder="1" applyAlignment="1">
      <alignment vertical="center"/>
    </xf>
    <xf numFmtId="2" fontId="19" fillId="0" borderId="17" xfId="1" applyNumberFormat="1" applyFont="1" applyFill="1" applyBorder="1" applyAlignment="1">
      <alignment vertical="center"/>
    </xf>
    <xf numFmtId="2" fontId="4" fillId="0" borderId="10" xfId="1" applyNumberFormat="1" applyFont="1" applyFill="1" applyBorder="1" applyAlignment="1">
      <alignment vertical="center"/>
    </xf>
    <xf numFmtId="2" fontId="4" fillId="0" borderId="12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"/>
    </xf>
    <xf numFmtId="0" fontId="19" fillId="0" borderId="14" xfId="1" applyFont="1" applyFill="1" applyBorder="1" applyProtection="1"/>
    <xf numFmtId="0" fontId="19" fillId="0" borderId="15" xfId="1" applyFont="1" applyFill="1" applyBorder="1" applyProtection="1"/>
    <xf numFmtId="3" fontId="19" fillId="0" borderId="15" xfId="1" applyNumberFormat="1" applyFont="1" applyFill="1" applyBorder="1" applyProtection="1"/>
    <xf numFmtId="164" fontId="19" fillId="0" borderId="15" xfId="1" applyNumberFormat="1" applyFont="1" applyFill="1" applyBorder="1" applyProtection="1"/>
    <xf numFmtId="2" fontId="17" fillId="0" borderId="18" xfId="1" applyNumberFormat="1" applyFont="1" applyFill="1" applyBorder="1" applyAlignment="1">
      <alignment vertical="center"/>
    </xf>
    <xf numFmtId="0" fontId="4" fillId="0" borderId="9" xfId="1" applyFont="1" applyFill="1" applyBorder="1"/>
    <xf numFmtId="0" fontId="4" fillId="0" borderId="0" xfId="1" applyFont="1" applyFill="1" applyBorder="1"/>
    <xf numFmtId="0" fontId="2" fillId="0" borderId="9" xfId="1" applyFont="1" applyFill="1" applyBorder="1" applyAlignment="1">
      <alignment horizontal="center"/>
    </xf>
    <xf numFmtId="2" fontId="17" fillId="0" borderId="13" xfId="1" applyNumberFormat="1" applyFont="1" applyFill="1" applyBorder="1" applyAlignment="1">
      <alignment vertical="center"/>
    </xf>
    <xf numFmtId="4" fontId="19" fillId="0" borderId="19" xfId="1" applyNumberFormat="1" applyFont="1" applyFill="1" applyBorder="1" applyAlignment="1" applyProtection="1">
      <alignment horizontal="right"/>
    </xf>
    <xf numFmtId="0" fontId="19" fillId="0" borderId="0" xfId="1" applyFont="1" applyFill="1" applyBorder="1"/>
    <xf numFmtId="0" fontId="20" fillId="0" borderId="0" xfId="1" applyFont="1" applyFill="1" applyBorder="1"/>
    <xf numFmtId="164" fontId="20" fillId="0" borderId="0" xfId="1" applyNumberFormat="1" applyFont="1" applyFill="1" applyBorder="1"/>
    <xf numFmtId="3" fontId="20" fillId="0" borderId="0" xfId="1" applyNumberFormat="1" applyFont="1" applyFill="1" applyBorder="1"/>
    <xf numFmtId="0" fontId="4" fillId="0" borderId="5" xfId="1" applyFont="1" applyFill="1" applyBorder="1"/>
    <xf numFmtId="0" fontId="4" fillId="0" borderId="20" xfId="1" applyFont="1" applyFill="1" applyBorder="1"/>
    <xf numFmtId="0" fontId="15" fillId="0" borderId="21" xfId="1" applyFont="1" applyFill="1" applyBorder="1" applyAlignment="1">
      <alignment horizontal="center"/>
    </xf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0" fontId="4" fillId="0" borderId="21" xfId="1" applyFont="1" applyFill="1" applyBorder="1"/>
    <xf numFmtId="0" fontId="4" fillId="0" borderId="22" xfId="1" applyFont="1" applyFill="1" applyBorder="1"/>
    <xf numFmtId="0" fontId="19" fillId="0" borderId="10" xfId="1" applyFont="1" applyFill="1" applyBorder="1"/>
    <xf numFmtId="2" fontId="4" fillId="0" borderId="10" xfId="1" applyNumberFormat="1" applyFont="1" applyFill="1" applyBorder="1"/>
    <xf numFmtId="2" fontId="4" fillId="0" borderId="12" xfId="1" applyNumberFormat="1" applyFont="1" applyFill="1" applyBorder="1"/>
    <xf numFmtId="0" fontId="4" fillId="0" borderId="24" xfId="1" applyFont="1" applyFill="1" applyBorder="1" applyAlignment="1">
      <alignment horizontal="center"/>
    </xf>
    <xf numFmtId="0" fontId="4" fillId="0" borderId="16" xfId="1" applyFont="1" applyFill="1" applyBorder="1"/>
    <xf numFmtId="3" fontId="4" fillId="0" borderId="16" xfId="1" applyNumberFormat="1" applyFont="1" applyFill="1" applyBorder="1"/>
    <xf numFmtId="164" fontId="4" fillId="0" borderId="16" xfId="1" applyNumberFormat="1" applyFont="1" applyFill="1" applyBorder="1"/>
    <xf numFmtId="2" fontId="4" fillId="0" borderId="13" xfId="1" applyNumberFormat="1" applyFont="1" applyFill="1" applyBorder="1"/>
    <xf numFmtId="2" fontId="4" fillId="0" borderId="23" xfId="1" applyNumberFormat="1" applyFont="1" applyFill="1" applyBorder="1"/>
    <xf numFmtId="2" fontId="19" fillId="0" borderId="17" xfId="1" applyNumberFormat="1" applyFont="1" applyFill="1" applyBorder="1"/>
    <xf numFmtId="164" fontId="2" fillId="0" borderId="0" xfId="1" applyNumberFormat="1" applyFont="1" applyFill="1" applyBorder="1"/>
    <xf numFmtId="2" fontId="13" fillId="0" borderId="0" xfId="1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164" fontId="5" fillId="0" borderId="0" xfId="1" applyNumberFormat="1" applyFont="1" applyFill="1" applyBorder="1"/>
    <xf numFmtId="2" fontId="10" fillId="0" borderId="0" xfId="1" applyNumberFormat="1" applyFont="1" applyFill="1" applyBorder="1"/>
    <xf numFmtId="0" fontId="5" fillId="0" borderId="0" xfId="1" applyFont="1" applyFill="1"/>
    <xf numFmtId="164" fontId="5" fillId="0" borderId="0" xfId="1" applyNumberFormat="1" applyFont="1" applyFill="1"/>
    <xf numFmtId="3" fontId="5" fillId="0" borderId="0" xfId="1" applyNumberFormat="1" applyFont="1" applyFill="1"/>
    <xf numFmtId="3" fontId="12" fillId="2" borderId="16" xfId="1" applyNumberFormat="1" applyFont="1" applyFill="1" applyBorder="1"/>
    <xf numFmtId="164" fontId="12" fillId="2" borderId="16" xfId="1" applyNumberFormat="1" applyFont="1" applyFill="1" applyBorder="1"/>
    <xf numFmtId="0" fontId="1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A6" sqref="A6:G6"/>
    </sheetView>
  </sheetViews>
  <sheetFormatPr defaultRowHeight="12.75" x14ac:dyDescent="0.2"/>
  <cols>
    <col min="1" max="1" width="9.140625" style="101"/>
    <col min="2" max="2" width="50.42578125" style="101" customWidth="1"/>
    <col min="3" max="3" width="17.28515625" style="101" customWidth="1"/>
    <col min="4" max="4" width="18.5703125" style="101" customWidth="1"/>
    <col min="5" max="5" width="14.85546875" style="101" customWidth="1"/>
    <col min="6" max="7" width="12.140625" style="10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16"/>
      <c r="B1" s="16"/>
      <c r="C1" s="16"/>
      <c r="D1" s="16"/>
      <c r="E1" s="17" t="s">
        <v>35</v>
      </c>
      <c r="F1" s="18"/>
      <c r="G1" s="19"/>
    </row>
    <row r="2" spans="1:9" x14ac:dyDescent="0.2">
      <c r="A2" s="16"/>
      <c r="B2" s="16"/>
      <c r="C2" s="16"/>
      <c r="D2" s="16"/>
      <c r="E2" s="19" t="s">
        <v>33</v>
      </c>
      <c r="F2" s="19"/>
      <c r="G2" s="19"/>
    </row>
    <row r="3" spans="1:9" x14ac:dyDescent="0.2">
      <c r="A3" s="16"/>
      <c r="B3" s="16"/>
      <c r="C3" s="16"/>
      <c r="D3" s="20"/>
      <c r="E3" s="21" t="s">
        <v>34</v>
      </c>
      <c r="F3" s="22"/>
      <c r="G3" s="19"/>
    </row>
    <row r="4" spans="1:9" ht="18" x14ac:dyDescent="0.25">
      <c r="A4" s="108"/>
      <c r="B4" s="109"/>
      <c r="C4" s="109"/>
      <c r="D4" s="109"/>
      <c r="E4" s="109"/>
      <c r="F4" s="109"/>
      <c r="G4" s="109"/>
    </row>
    <row r="5" spans="1:9" s="2" customFormat="1" ht="20.25" customHeight="1" x14ac:dyDescent="0.25">
      <c r="A5" s="110" t="s">
        <v>32</v>
      </c>
      <c r="B5" s="109"/>
      <c r="C5" s="109"/>
      <c r="D5" s="109"/>
      <c r="E5" s="109"/>
      <c r="F5" s="109"/>
      <c r="G5" s="109"/>
    </row>
    <row r="6" spans="1:9" s="3" customFormat="1" ht="15.75" x14ac:dyDescent="0.25">
      <c r="A6" s="111"/>
      <c r="B6" s="109"/>
      <c r="C6" s="109"/>
      <c r="D6" s="109"/>
      <c r="E6" s="109"/>
      <c r="F6" s="109"/>
      <c r="G6" s="109"/>
    </row>
    <row r="7" spans="1:9" s="3" customFormat="1" ht="15" x14ac:dyDescent="0.25">
      <c r="A7" s="112" t="s">
        <v>0</v>
      </c>
      <c r="B7" s="113"/>
      <c r="C7" s="113"/>
      <c r="D7" s="113"/>
      <c r="E7" s="113"/>
      <c r="F7" s="113"/>
      <c r="G7" s="113"/>
    </row>
    <row r="8" spans="1:9" ht="13.5" thickBot="1" x14ac:dyDescent="0.25">
      <c r="A8" s="23"/>
      <c r="B8" s="16"/>
      <c r="C8" s="23"/>
      <c r="D8" s="24"/>
      <c r="E8" s="25"/>
      <c r="F8" s="26"/>
      <c r="G8" s="27" t="s">
        <v>28</v>
      </c>
    </row>
    <row r="9" spans="1:9" x14ac:dyDescent="0.2">
      <c r="A9" s="28" t="s">
        <v>1</v>
      </c>
      <c r="B9" s="29" t="s">
        <v>2</v>
      </c>
      <c r="C9" s="29" t="s">
        <v>3</v>
      </c>
      <c r="D9" s="30" t="s">
        <v>4</v>
      </c>
      <c r="E9" s="31" t="s">
        <v>5</v>
      </c>
      <c r="F9" s="29" t="s">
        <v>6</v>
      </c>
      <c r="G9" s="32" t="s">
        <v>6</v>
      </c>
    </row>
    <row r="10" spans="1:9" ht="13.5" thickBot="1" x14ac:dyDescent="0.25">
      <c r="A10" s="33"/>
      <c r="B10" s="34"/>
      <c r="C10" s="35" t="s">
        <v>29</v>
      </c>
      <c r="D10" s="36" t="s">
        <v>30</v>
      </c>
      <c r="E10" s="37" t="s">
        <v>31</v>
      </c>
      <c r="F10" s="35" t="s">
        <v>7</v>
      </c>
      <c r="G10" s="38" t="s">
        <v>8</v>
      </c>
    </row>
    <row r="11" spans="1:9" ht="14.25" customHeight="1" thickTop="1" x14ac:dyDescent="0.2">
      <c r="A11" s="39"/>
      <c r="B11" s="40" t="s">
        <v>9</v>
      </c>
      <c r="C11" s="41"/>
      <c r="D11" s="42"/>
      <c r="E11" s="43"/>
      <c r="F11" s="44"/>
      <c r="G11" s="45"/>
      <c r="I11" s="4"/>
    </row>
    <row r="12" spans="1:9" s="5" customFormat="1" ht="15.75" customHeight="1" x14ac:dyDescent="0.2">
      <c r="A12" s="46"/>
      <c r="B12" s="47" t="s">
        <v>10</v>
      </c>
      <c r="C12" s="48">
        <v>86150</v>
      </c>
      <c r="D12" s="49">
        <v>86150</v>
      </c>
      <c r="E12" s="48">
        <v>91160</v>
      </c>
      <c r="F12" s="50">
        <f t="shared" ref="F12:F15" si="0">ROUND(E12/C12*100,2)</f>
        <v>105.82</v>
      </c>
      <c r="G12" s="51">
        <f t="shared" ref="G12:G15" si="1">ROUND(E12/D12*100,2)</f>
        <v>105.82</v>
      </c>
      <c r="I12" s="6"/>
    </row>
    <row r="13" spans="1:9" s="5" customFormat="1" ht="15.75" customHeight="1" x14ac:dyDescent="0.2">
      <c r="A13" s="46"/>
      <c r="B13" s="47" t="s">
        <v>11</v>
      </c>
      <c r="C13" s="48">
        <v>14060</v>
      </c>
      <c r="D13" s="49">
        <v>37599.800000000003</v>
      </c>
      <c r="E13" s="48">
        <v>49438</v>
      </c>
      <c r="F13" s="52">
        <f t="shared" si="0"/>
        <v>351.62</v>
      </c>
      <c r="G13" s="51">
        <f t="shared" si="1"/>
        <v>131.47999999999999</v>
      </c>
      <c r="I13" s="6"/>
    </row>
    <row r="14" spans="1:9" ht="15.75" customHeight="1" thickBot="1" x14ac:dyDescent="0.25">
      <c r="A14" s="53"/>
      <c r="B14" s="47" t="s">
        <v>12</v>
      </c>
      <c r="C14" s="48">
        <v>0</v>
      </c>
      <c r="D14" s="49">
        <v>0</v>
      </c>
      <c r="E14" s="48">
        <v>0</v>
      </c>
      <c r="F14" s="54"/>
      <c r="G14" s="51"/>
      <c r="I14" s="4"/>
    </row>
    <row r="15" spans="1:9" ht="16.5" customHeight="1" thickBot="1" x14ac:dyDescent="0.25">
      <c r="A15" s="55"/>
      <c r="B15" s="56" t="s">
        <v>13</v>
      </c>
      <c r="C15" s="57">
        <f>SUM(C12:C14)</f>
        <v>100210</v>
      </c>
      <c r="D15" s="58">
        <f>SUM(D12:D14)</f>
        <v>123749.8</v>
      </c>
      <c r="E15" s="57">
        <f>SUM(E12:E14)</f>
        <v>140598</v>
      </c>
      <c r="F15" s="59">
        <f t="shared" si="0"/>
        <v>140.30000000000001</v>
      </c>
      <c r="G15" s="60">
        <f t="shared" si="1"/>
        <v>113.61</v>
      </c>
      <c r="I15" s="4"/>
    </row>
    <row r="16" spans="1:9" ht="15" thickBot="1" x14ac:dyDescent="0.25">
      <c r="A16" s="7">
        <v>4131</v>
      </c>
      <c r="B16" s="8" t="s">
        <v>14</v>
      </c>
      <c r="C16" s="104">
        <v>1229828</v>
      </c>
      <c r="D16" s="105">
        <v>1314457.5</v>
      </c>
      <c r="E16" s="9">
        <v>445670</v>
      </c>
      <c r="F16" s="61">
        <f>ROUND(E16/C16*100,2)</f>
        <v>36.24</v>
      </c>
      <c r="G16" s="62">
        <f>ROUND(E16/D16*100,2)</f>
        <v>33.909999999999997</v>
      </c>
      <c r="I16" s="15"/>
    </row>
    <row r="17" spans="1:11" ht="13.5" thickBot="1" x14ac:dyDescent="0.25">
      <c r="A17" s="63">
        <v>4137</v>
      </c>
      <c r="B17" s="11" t="s">
        <v>27</v>
      </c>
      <c r="C17" s="9">
        <v>373818</v>
      </c>
      <c r="D17" s="10">
        <v>621549.5</v>
      </c>
      <c r="E17" s="9">
        <v>621514</v>
      </c>
      <c r="F17" s="50"/>
      <c r="G17" s="62">
        <f>ROUND(E17/D17*100,2)</f>
        <v>99.99</v>
      </c>
      <c r="I17" s="15"/>
    </row>
    <row r="18" spans="1:11" ht="16.5" customHeight="1" thickBot="1" x14ac:dyDescent="0.25">
      <c r="A18" s="64"/>
      <c r="B18" s="65" t="s">
        <v>15</v>
      </c>
      <c r="C18" s="66">
        <f>SUM(C15:C17)</f>
        <v>1703856</v>
      </c>
      <c r="D18" s="67">
        <f>SUM(D15:D17)</f>
        <v>2059756.8</v>
      </c>
      <c r="E18" s="66">
        <f>SUM(E15:E17)</f>
        <v>1207782</v>
      </c>
      <c r="F18" s="14">
        <f>ROUND(E18/C18*100,2)</f>
        <v>70.89</v>
      </c>
      <c r="G18" s="60">
        <f>ROUND(E18/D18*100,2)</f>
        <v>58.64</v>
      </c>
      <c r="I18" s="12"/>
    </row>
    <row r="19" spans="1:11" x14ac:dyDescent="0.2">
      <c r="A19" s="13"/>
      <c r="B19" s="8"/>
      <c r="C19" s="9"/>
      <c r="D19" s="10"/>
      <c r="E19" s="9"/>
      <c r="F19" s="68"/>
      <c r="G19" s="62"/>
      <c r="I19" s="12"/>
    </row>
    <row r="20" spans="1:11" x14ac:dyDescent="0.2">
      <c r="A20" s="69"/>
      <c r="B20" s="40" t="s">
        <v>16</v>
      </c>
      <c r="C20" s="43"/>
      <c r="D20" s="42"/>
      <c r="E20" s="43"/>
      <c r="F20" s="50"/>
      <c r="G20" s="62"/>
      <c r="I20" s="12"/>
    </row>
    <row r="21" spans="1:11" x14ac:dyDescent="0.2">
      <c r="A21" s="63" t="s">
        <v>17</v>
      </c>
      <c r="B21" s="11" t="s">
        <v>18</v>
      </c>
      <c r="C21" s="43">
        <v>649343</v>
      </c>
      <c r="D21" s="42">
        <v>847503.6</v>
      </c>
      <c r="E21" s="43">
        <v>777789</v>
      </c>
      <c r="F21" s="61">
        <f>ROUND(E21/C21*100,2)</f>
        <v>119.78</v>
      </c>
      <c r="G21" s="62">
        <f>ROUND(E21/D21*100,2)</f>
        <v>91.77</v>
      </c>
      <c r="I21" s="12"/>
      <c r="K21" s="12"/>
    </row>
    <row r="22" spans="1:11" x14ac:dyDescent="0.2">
      <c r="A22" s="69"/>
      <c r="B22" s="11"/>
      <c r="C22" s="70"/>
      <c r="D22" s="42"/>
      <c r="E22" s="43"/>
      <c r="F22" s="61"/>
      <c r="G22" s="62"/>
      <c r="I22" s="12"/>
    </row>
    <row r="23" spans="1:11" x14ac:dyDescent="0.2">
      <c r="A23" s="63" t="s">
        <v>19</v>
      </c>
      <c r="B23" s="11" t="s">
        <v>20</v>
      </c>
      <c r="C23" s="43">
        <v>1154513</v>
      </c>
      <c r="D23" s="42">
        <v>1275764.8999999999</v>
      </c>
      <c r="E23" s="43">
        <v>407435</v>
      </c>
      <c r="F23" s="61">
        <f>ROUND(E23/C23*100,2)</f>
        <v>35.29</v>
      </c>
      <c r="G23" s="62">
        <f>ROUND(E23/D23*100,2)</f>
        <v>31.94</v>
      </c>
      <c r="I23" s="12"/>
    </row>
    <row r="24" spans="1:11" ht="13.5" thickBot="1" x14ac:dyDescent="0.25">
      <c r="A24" s="71"/>
      <c r="B24" s="11"/>
      <c r="C24" s="43"/>
      <c r="D24" s="42"/>
      <c r="E24" s="43"/>
      <c r="F24" s="72"/>
      <c r="G24" s="62"/>
      <c r="I24" s="12"/>
    </row>
    <row r="25" spans="1:11" ht="16.5" customHeight="1" thickBot="1" x14ac:dyDescent="0.25">
      <c r="A25" s="55"/>
      <c r="B25" s="56" t="s">
        <v>21</v>
      </c>
      <c r="C25" s="57">
        <f>SUM(C21:C24)</f>
        <v>1803856</v>
      </c>
      <c r="D25" s="58">
        <f>SUM(D21:D24)</f>
        <v>2123268.5</v>
      </c>
      <c r="E25" s="57">
        <f>SUM(E21:E24)</f>
        <v>1185224</v>
      </c>
      <c r="F25" s="14">
        <f>ROUND(E25/C25*100,2)</f>
        <v>65.709999999999994</v>
      </c>
      <c r="G25" s="60">
        <f>ROUND(E25/D25*100,2)</f>
        <v>55.82</v>
      </c>
      <c r="I25" s="12"/>
    </row>
    <row r="26" spans="1:11" ht="13.5" thickBot="1" x14ac:dyDescent="0.25">
      <c r="A26" s="39"/>
      <c r="B26" s="11"/>
      <c r="C26" s="43"/>
      <c r="D26" s="42"/>
      <c r="E26" s="43"/>
      <c r="F26" s="14"/>
      <c r="G26" s="62"/>
    </row>
    <row r="27" spans="1:11" ht="18" customHeight="1" thickBot="1" x14ac:dyDescent="0.25">
      <c r="A27" s="55"/>
      <c r="B27" s="56" t="s">
        <v>22</v>
      </c>
      <c r="C27" s="57">
        <f>C18-C25</f>
        <v>-100000</v>
      </c>
      <c r="D27" s="58">
        <f>D18-D25</f>
        <v>-63511.699999999953</v>
      </c>
      <c r="E27" s="57">
        <f>E18-E25</f>
        <v>22558</v>
      </c>
      <c r="F27" s="14"/>
      <c r="G27" s="73">
        <f>ROUND(E27/D27*100,2)</f>
        <v>-35.520000000000003</v>
      </c>
    </row>
    <row r="28" spans="1:11" x14ac:dyDescent="0.2">
      <c r="A28" s="23"/>
      <c r="B28" s="74"/>
      <c r="C28" s="75"/>
      <c r="D28" s="76"/>
      <c r="E28" s="77"/>
      <c r="F28" s="23"/>
      <c r="G28" s="23"/>
    </row>
    <row r="29" spans="1:11" ht="13.5" thickBot="1" x14ac:dyDescent="0.25">
      <c r="A29" s="23"/>
      <c r="B29" s="74"/>
      <c r="C29" s="75"/>
      <c r="D29" s="76"/>
      <c r="E29" s="77"/>
      <c r="F29" s="106"/>
      <c r="G29" s="107"/>
    </row>
    <row r="30" spans="1:11" x14ac:dyDescent="0.2">
      <c r="A30" s="28" t="s">
        <v>1</v>
      </c>
      <c r="B30" s="29" t="s">
        <v>2</v>
      </c>
      <c r="C30" s="29" t="s">
        <v>3</v>
      </c>
      <c r="D30" s="30" t="s">
        <v>4</v>
      </c>
      <c r="E30" s="31" t="s">
        <v>5</v>
      </c>
      <c r="F30" s="29" t="s">
        <v>6</v>
      </c>
      <c r="G30" s="32" t="s">
        <v>6</v>
      </c>
    </row>
    <row r="31" spans="1:11" ht="13.5" thickBot="1" x14ac:dyDescent="0.25">
      <c r="A31" s="78"/>
      <c r="B31" s="34"/>
      <c r="C31" s="35" t="s">
        <v>29</v>
      </c>
      <c r="D31" s="36" t="s">
        <v>30</v>
      </c>
      <c r="E31" s="37" t="s">
        <v>31</v>
      </c>
      <c r="F31" s="35" t="s">
        <v>7</v>
      </c>
      <c r="G31" s="38" t="s">
        <v>8</v>
      </c>
    </row>
    <row r="32" spans="1:11" ht="17.25" customHeight="1" thickTop="1" x14ac:dyDescent="0.2">
      <c r="A32" s="79"/>
      <c r="B32" s="80" t="s">
        <v>23</v>
      </c>
      <c r="C32" s="81"/>
      <c r="D32" s="82"/>
      <c r="E32" s="81"/>
      <c r="F32" s="83"/>
      <c r="G32" s="84"/>
    </row>
    <row r="33" spans="1:7" x14ac:dyDescent="0.2">
      <c r="A33" s="69"/>
      <c r="B33" s="85"/>
      <c r="C33" s="43"/>
      <c r="D33" s="42"/>
      <c r="E33" s="43"/>
      <c r="F33" s="86"/>
      <c r="G33" s="87"/>
    </row>
    <row r="34" spans="1:7" x14ac:dyDescent="0.2">
      <c r="A34" s="63">
        <v>8115</v>
      </c>
      <c r="B34" s="11" t="s">
        <v>24</v>
      </c>
      <c r="C34" s="43">
        <v>0</v>
      </c>
      <c r="D34" s="42">
        <v>63511.7</v>
      </c>
      <c r="E34" s="43">
        <v>-22523</v>
      </c>
      <c r="F34" s="86"/>
      <c r="G34" s="87">
        <f>ROUND(E34/D34*100,2)</f>
        <v>-35.46</v>
      </c>
    </row>
    <row r="35" spans="1:7" ht="13.5" thickBot="1" x14ac:dyDescent="0.25">
      <c r="A35" s="88">
        <v>8901</v>
      </c>
      <c r="B35" s="89" t="s">
        <v>25</v>
      </c>
      <c r="C35" s="90">
        <v>0</v>
      </c>
      <c r="D35" s="91">
        <v>0</v>
      </c>
      <c r="E35" s="90">
        <v>-35</v>
      </c>
      <c r="F35" s="92"/>
      <c r="G35" s="93"/>
    </row>
    <row r="36" spans="1:7" ht="21.75" customHeight="1" thickBot="1" x14ac:dyDescent="0.25">
      <c r="A36" s="55"/>
      <c r="B36" s="56" t="s">
        <v>26</v>
      </c>
      <c r="C36" s="57">
        <f>C34</f>
        <v>0</v>
      </c>
      <c r="D36" s="58">
        <f>D34</f>
        <v>63511.7</v>
      </c>
      <c r="E36" s="57">
        <f>E34+E35</f>
        <v>-22558</v>
      </c>
      <c r="F36" s="14"/>
      <c r="G36" s="94">
        <f>ROUND(E36/D36*100,2)</f>
        <v>-35.520000000000003</v>
      </c>
    </row>
    <row r="37" spans="1:7" x14ac:dyDescent="0.2">
      <c r="A37" s="23"/>
      <c r="B37" s="23"/>
      <c r="C37" s="25"/>
      <c r="D37" s="95"/>
      <c r="E37" s="25"/>
      <c r="F37" s="96"/>
      <c r="G37" s="96"/>
    </row>
    <row r="38" spans="1:7" x14ac:dyDescent="0.2">
      <c r="A38" s="23"/>
      <c r="B38" s="23"/>
      <c r="C38" s="25"/>
      <c r="D38" s="95"/>
      <c r="E38" s="25"/>
      <c r="F38" s="96"/>
      <c r="G38" s="96"/>
    </row>
    <row r="39" spans="1:7" x14ac:dyDescent="0.2">
      <c r="A39" s="23"/>
      <c r="B39" s="23"/>
      <c r="C39" s="25"/>
      <c r="D39" s="95"/>
      <c r="E39" s="25"/>
      <c r="F39" s="96"/>
      <c r="G39" s="96"/>
    </row>
    <row r="40" spans="1:7" x14ac:dyDescent="0.2">
      <c r="A40" s="23"/>
      <c r="B40" s="23"/>
      <c r="C40" s="25"/>
      <c r="D40" s="95"/>
      <c r="E40" s="25"/>
      <c r="F40" s="96"/>
      <c r="G40" s="96"/>
    </row>
    <row r="41" spans="1:7" x14ac:dyDescent="0.2">
      <c r="A41" s="23"/>
      <c r="B41" s="23"/>
      <c r="C41" s="25"/>
      <c r="D41" s="95"/>
      <c r="E41" s="25"/>
      <c r="F41" s="96"/>
      <c r="G41" s="96"/>
    </row>
    <row r="42" spans="1:7" ht="12.75" customHeight="1" x14ac:dyDescent="0.2">
      <c r="A42" s="23"/>
      <c r="B42" s="23"/>
      <c r="C42" s="25"/>
      <c r="D42" s="95"/>
      <c r="E42" s="25"/>
      <c r="F42" s="96"/>
      <c r="G42" s="96"/>
    </row>
    <row r="43" spans="1:7" x14ac:dyDescent="0.2">
      <c r="A43" s="23"/>
      <c r="B43" s="23"/>
      <c r="C43" s="25"/>
      <c r="D43" s="95"/>
      <c r="E43" s="25"/>
      <c r="F43" s="96"/>
      <c r="G43" s="96"/>
    </row>
    <row r="44" spans="1:7" x14ac:dyDescent="0.2">
      <c r="A44" s="97"/>
      <c r="B44" s="97"/>
      <c r="C44" s="98"/>
      <c r="D44" s="99"/>
      <c r="E44" s="98"/>
      <c r="F44" s="100"/>
      <c r="G44" s="100"/>
    </row>
    <row r="45" spans="1:7" x14ac:dyDescent="0.2">
      <c r="D45" s="102"/>
      <c r="E45" s="103"/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 verticalCentered="1"/>
  <pageMargins left="0.59055118110236227" right="0.59055118110236227" top="0.39370078740157483" bottom="0.51181102362204722" header="0.43307086614173229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2017-05-31T13:14:57Z</cp:lastPrinted>
  <dcterms:created xsi:type="dcterms:W3CDTF">2015-02-17T07:38:46Z</dcterms:created>
  <dcterms:modified xsi:type="dcterms:W3CDTF">2017-06-07T04:49:28Z</dcterms:modified>
</cp:coreProperties>
</file>