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POČET 2010 - 2023\Rozpočet 2023\ZMČ\"/>
    </mc:Choice>
  </mc:AlternateContent>
  <xr:revisionPtr revIDLastSave="0" documentId="13_ncr:1_{F84C8167-8D57-4D41-B97E-03107527B6C6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Střednědobý výhled MČ" sheetId="1" r:id="rId1"/>
    <sheet name="Střednědobý výhled PO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63" i="4" l="1"/>
  <c r="I163" i="4"/>
  <c r="H163" i="4"/>
  <c r="G163" i="4"/>
  <c r="F163" i="4"/>
  <c r="J159" i="4"/>
  <c r="I159" i="4"/>
  <c r="H159" i="4"/>
  <c r="G159" i="4"/>
  <c r="F159" i="4"/>
  <c r="J155" i="4"/>
  <c r="I155" i="4"/>
  <c r="H155" i="4"/>
  <c r="G155" i="4"/>
  <c r="F155" i="4"/>
  <c r="J147" i="4"/>
  <c r="I147" i="4"/>
  <c r="H147" i="4"/>
  <c r="G147" i="4"/>
  <c r="F147" i="4"/>
  <c r="J143" i="4"/>
  <c r="I143" i="4"/>
  <c r="H143" i="4"/>
  <c r="G143" i="4"/>
  <c r="F143" i="4"/>
  <c r="J139" i="4"/>
  <c r="I139" i="4"/>
  <c r="H139" i="4"/>
  <c r="G139" i="4"/>
  <c r="F139" i="4"/>
  <c r="J135" i="4"/>
  <c r="I135" i="4"/>
  <c r="H135" i="4"/>
  <c r="G135" i="4"/>
  <c r="F135" i="4"/>
  <c r="J127" i="4"/>
  <c r="I127" i="4"/>
  <c r="H127" i="4"/>
  <c r="G127" i="4"/>
  <c r="F127" i="4"/>
  <c r="J123" i="4"/>
  <c r="I123" i="4"/>
  <c r="H123" i="4"/>
  <c r="G123" i="4"/>
  <c r="F123" i="4"/>
  <c r="J119" i="4"/>
  <c r="I119" i="4"/>
  <c r="H119" i="4"/>
  <c r="G119" i="4"/>
  <c r="F119" i="4"/>
  <c r="J115" i="4"/>
  <c r="I115" i="4"/>
  <c r="H115" i="4"/>
  <c r="G115" i="4"/>
  <c r="F115" i="4"/>
  <c r="J111" i="4"/>
  <c r="I111" i="4"/>
  <c r="H111" i="4"/>
  <c r="G111" i="4"/>
  <c r="F111" i="4"/>
  <c r="J107" i="4"/>
  <c r="I107" i="4"/>
  <c r="H107" i="4"/>
  <c r="G107" i="4"/>
  <c r="F107" i="4"/>
  <c r="J103" i="4"/>
  <c r="I103" i="4"/>
  <c r="H103" i="4"/>
  <c r="G103" i="4"/>
  <c r="F103" i="4"/>
  <c r="J99" i="4"/>
  <c r="I99" i="4"/>
  <c r="H99" i="4"/>
  <c r="G99" i="4"/>
  <c r="F99" i="4"/>
  <c r="J95" i="4"/>
  <c r="I95" i="4"/>
  <c r="H95" i="4"/>
  <c r="G95" i="4"/>
  <c r="F95" i="4"/>
  <c r="J91" i="4"/>
  <c r="I91" i="4"/>
  <c r="H91" i="4"/>
  <c r="G91" i="4"/>
  <c r="F91" i="4"/>
  <c r="J83" i="4"/>
  <c r="I83" i="4"/>
  <c r="H83" i="4"/>
  <c r="G83" i="4"/>
  <c r="F83" i="4"/>
  <c r="J79" i="4"/>
  <c r="I79" i="4"/>
  <c r="H79" i="4"/>
  <c r="G79" i="4"/>
  <c r="F79" i="4"/>
  <c r="J75" i="4"/>
  <c r="I75" i="4"/>
  <c r="H75" i="4"/>
  <c r="G75" i="4"/>
  <c r="F75" i="4"/>
  <c r="J71" i="4"/>
  <c r="I71" i="4"/>
  <c r="H71" i="4"/>
  <c r="G71" i="4"/>
  <c r="F71" i="4"/>
  <c r="J67" i="4"/>
  <c r="I67" i="4"/>
  <c r="H67" i="4"/>
  <c r="G67" i="4"/>
  <c r="F67" i="4"/>
  <c r="J63" i="4"/>
  <c r="I63" i="4"/>
  <c r="H63" i="4"/>
  <c r="G63" i="4"/>
  <c r="F63" i="4"/>
  <c r="J59" i="4"/>
  <c r="I59" i="4"/>
  <c r="H59" i="4"/>
  <c r="G59" i="4"/>
  <c r="F59" i="4"/>
  <c r="J55" i="4"/>
  <c r="I55" i="4"/>
  <c r="H55" i="4"/>
  <c r="G55" i="4"/>
  <c r="F55" i="4"/>
  <c r="J51" i="4"/>
  <c r="I51" i="4"/>
  <c r="H51" i="4"/>
  <c r="G51" i="4"/>
  <c r="F51" i="4"/>
  <c r="J47" i="4"/>
  <c r="I47" i="4"/>
  <c r="H47" i="4"/>
  <c r="G47" i="4"/>
  <c r="F47" i="4"/>
  <c r="J40" i="4"/>
  <c r="I40" i="4"/>
  <c r="H40" i="4"/>
  <c r="G40" i="4"/>
  <c r="F40" i="4"/>
  <c r="J36" i="4"/>
  <c r="I36" i="4"/>
  <c r="H36" i="4"/>
  <c r="G36" i="4"/>
  <c r="F36" i="4"/>
  <c r="J32" i="4"/>
  <c r="I32" i="4"/>
  <c r="H32" i="4"/>
  <c r="G32" i="4"/>
  <c r="F32" i="4"/>
  <c r="J28" i="4"/>
  <c r="I28" i="4"/>
  <c r="H28" i="4"/>
  <c r="G28" i="4"/>
  <c r="F28" i="4"/>
  <c r="J24" i="4"/>
  <c r="I24" i="4"/>
  <c r="H24" i="4"/>
  <c r="G24" i="4"/>
  <c r="F24" i="4"/>
  <c r="J20" i="4"/>
  <c r="I20" i="4"/>
  <c r="H20" i="4"/>
  <c r="G20" i="4"/>
  <c r="F20" i="4"/>
  <c r="J16" i="4"/>
  <c r="I16" i="4"/>
  <c r="H16" i="4"/>
  <c r="G16" i="4"/>
  <c r="F16" i="4"/>
  <c r="J12" i="4"/>
  <c r="I12" i="4"/>
  <c r="H12" i="4"/>
  <c r="G12" i="4"/>
  <c r="F12" i="4"/>
  <c r="J8" i="4"/>
  <c r="I8" i="4"/>
  <c r="H8" i="4"/>
  <c r="G8" i="4"/>
  <c r="F8" i="4"/>
  <c r="G9" i="4"/>
  <c r="H9" i="4"/>
  <c r="I9" i="4"/>
  <c r="J9" i="4"/>
  <c r="F9" i="4"/>
  <c r="E163" i="4"/>
  <c r="E159" i="4"/>
  <c r="E155" i="4"/>
  <c r="E147" i="4"/>
  <c r="E143" i="4"/>
  <c r="E139" i="4"/>
  <c r="E135" i="4"/>
  <c r="E127" i="4"/>
  <c r="E123" i="4"/>
  <c r="E119" i="4"/>
  <c r="E115" i="4"/>
  <c r="E111" i="4"/>
  <c r="E107" i="4"/>
  <c r="E103" i="4"/>
  <c r="E99" i="4"/>
  <c r="E95" i="4"/>
  <c r="E91" i="4"/>
  <c r="E83" i="4"/>
  <c r="E79" i="4"/>
  <c r="E75" i="4"/>
  <c r="E71" i="4"/>
  <c r="E67" i="4"/>
  <c r="E63" i="4"/>
  <c r="E59" i="4"/>
  <c r="E55" i="4"/>
  <c r="E51" i="4"/>
  <c r="E47" i="4"/>
  <c r="E40" i="4"/>
  <c r="E36" i="4"/>
  <c r="E32" i="4"/>
  <c r="E28" i="4"/>
  <c r="E24" i="4"/>
  <c r="E20" i="4"/>
  <c r="E16" i="4"/>
  <c r="E12" i="4"/>
  <c r="E8" i="4"/>
  <c r="J152" i="4"/>
  <c r="H16" i="1"/>
  <c r="I21" i="1" l="1"/>
  <c r="I16" i="1"/>
  <c r="G16" i="1"/>
  <c r="O25" i="1" l="1"/>
  <c r="O16" i="1"/>
  <c r="O21" i="1" s="1"/>
  <c r="N25" i="1"/>
  <c r="N16" i="1"/>
  <c r="N21" i="1" s="1"/>
  <c r="F152" i="4"/>
  <c r="E152" i="4"/>
  <c r="O27" i="1" l="1"/>
  <c r="N27" i="1"/>
  <c r="D146" i="4"/>
  <c r="D142" i="4"/>
  <c r="D138" i="4"/>
  <c r="D134" i="4"/>
  <c r="D126" i="4"/>
  <c r="D122" i="4"/>
  <c r="D118" i="4"/>
  <c r="D114" i="4"/>
  <c r="D110" i="4"/>
  <c r="D106" i="4"/>
  <c r="D102" i="4"/>
  <c r="D98" i="4"/>
  <c r="D94" i="4"/>
  <c r="D90" i="4"/>
  <c r="D82" i="4"/>
  <c r="D78" i="4"/>
  <c r="D74" i="4"/>
  <c r="D72" i="4"/>
  <c r="D70" i="4" s="1"/>
  <c r="D66" i="4"/>
  <c r="D62" i="4"/>
  <c r="D58" i="4"/>
  <c r="D54" i="4"/>
  <c r="D50" i="4"/>
  <c r="D46" i="4"/>
  <c r="D39" i="4"/>
  <c r="D35" i="4"/>
  <c r="D31" i="4"/>
  <c r="D27" i="4"/>
  <c r="D23" i="4"/>
  <c r="D19" i="4"/>
  <c r="D15" i="4"/>
  <c r="D11" i="4"/>
  <c r="D7" i="4"/>
  <c r="D152" i="4" l="1"/>
  <c r="D156" i="4"/>
  <c r="D160" i="4"/>
  <c r="D164" i="4"/>
  <c r="M25" i="1"/>
  <c r="M16" i="1"/>
  <c r="M21" i="1" s="1"/>
  <c r="M27" i="1" l="1"/>
  <c r="L25" i="1" l="1"/>
  <c r="L16" i="1"/>
  <c r="L21" i="1" s="1"/>
  <c r="L27" i="1" l="1"/>
  <c r="K25" i="1" l="1"/>
  <c r="K16" i="1"/>
  <c r="K21" i="1" s="1"/>
  <c r="K27" i="1" l="1"/>
  <c r="J25" i="1"/>
  <c r="J16" i="1"/>
  <c r="J21" i="1" s="1"/>
  <c r="J27" i="1" l="1"/>
  <c r="I25" i="1"/>
  <c r="H25" i="1"/>
  <c r="C25" i="1"/>
  <c r="D25" i="1"/>
  <c r="E25" i="1"/>
  <c r="F25" i="1"/>
  <c r="G25" i="1"/>
  <c r="C16" i="1"/>
  <c r="C21" i="1" s="1"/>
  <c r="D16" i="1"/>
  <c r="D21" i="1" s="1"/>
  <c r="D27" i="1" s="1"/>
  <c r="E16" i="1"/>
  <c r="E21" i="1" s="1"/>
  <c r="E27" i="1" s="1"/>
  <c r="F16" i="1"/>
  <c r="F21" i="1" s="1"/>
  <c r="F27" i="1" s="1"/>
  <c r="B25" i="1"/>
  <c r="B16" i="1"/>
  <c r="B21" i="1" s="1"/>
  <c r="I27" i="1" l="1"/>
  <c r="G21" i="1"/>
  <c r="G27" i="1" s="1"/>
  <c r="H21" i="1"/>
  <c r="H27" i="1" s="1"/>
  <c r="B27" i="1"/>
  <c r="C27" i="1"/>
</calcChain>
</file>

<file path=xl/sharedStrings.xml><?xml version="1.0" encoding="utf-8"?>
<sst xmlns="http://schemas.openxmlformats.org/spreadsheetml/2006/main" count="193" uniqueCount="85">
  <si>
    <t>Název položky</t>
  </si>
  <si>
    <t>Daňové příjmy - třída 1</t>
  </si>
  <si>
    <t>Nedaňové příjmy - třída 2</t>
  </si>
  <si>
    <t>Kapitálové příjmy  - třída 3</t>
  </si>
  <si>
    <t xml:space="preserve">Vlastní příjmy  </t>
  </si>
  <si>
    <t>Přijaté transfery (po konsolidaci) - třída 4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</si>
  <si>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</si>
  <si>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</si>
  <si>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</si>
  <si>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</si>
  <si>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</si>
  <si>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8xx4</t>
  </si>
  <si>
    <t>z toho ve SR: FVz z rozpočtu vlastního HMP</t>
  </si>
  <si>
    <t xml:space="preserve">                        příspěvek na výkon státní správy</t>
  </si>
  <si>
    <t xml:space="preserve">                         8x x8</t>
  </si>
  <si>
    <t>Skut. 2015</t>
  </si>
  <si>
    <t>Skut. 2016</t>
  </si>
  <si>
    <t>(v tis. Kč)</t>
  </si>
  <si>
    <t>RV 2023</t>
  </si>
  <si>
    <t>Skut. 2017</t>
  </si>
  <si>
    <t>Příloha č. 8</t>
  </si>
  <si>
    <t>Skut. 2018</t>
  </si>
  <si>
    <t>RV 2024</t>
  </si>
  <si>
    <t xml:space="preserve">MŠ Korycanská </t>
  </si>
  <si>
    <t>Výnosy</t>
  </si>
  <si>
    <t>Náklady</t>
  </si>
  <si>
    <t>Příspěvek</t>
  </si>
  <si>
    <t xml:space="preserve">MŠ Sokolovská </t>
  </si>
  <si>
    <t xml:space="preserve">MŠ Bojasova </t>
  </si>
  <si>
    <t>MŠ U Sluncové</t>
  </si>
  <si>
    <t xml:space="preserve">MŠ Kotlaska </t>
  </si>
  <si>
    <t xml:space="preserve">MŠ Na Pěšinách </t>
  </si>
  <si>
    <t xml:space="preserve">MŠ Šiškova </t>
  </si>
  <si>
    <t xml:space="preserve">MŠ Šimůnkova </t>
  </si>
  <si>
    <t xml:space="preserve">MŠ Chabařovická </t>
  </si>
  <si>
    <t xml:space="preserve">MŠ Na Přesypu </t>
  </si>
  <si>
    <t>MŠ Klíčanská</t>
  </si>
  <si>
    <t xml:space="preserve">MŠ Poznaňská </t>
  </si>
  <si>
    <t xml:space="preserve">MŠ Lešenská </t>
  </si>
  <si>
    <t xml:space="preserve">MŠ Štěpničná </t>
  </si>
  <si>
    <t xml:space="preserve">MŠ Libčická </t>
  </si>
  <si>
    <t xml:space="preserve">MŠ Řešovská </t>
  </si>
  <si>
    <t xml:space="preserve">MŠ Na Korábě </t>
  </si>
  <si>
    <t xml:space="preserve">MŠ Krynická </t>
  </si>
  <si>
    <t xml:space="preserve">ZŠ Libčická </t>
  </si>
  <si>
    <t xml:space="preserve">ZŠ a MŠ U Školské zahrady </t>
  </si>
  <si>
    <t xml:space="preserve">ZŠ Na Šutce </t>
  </si>
  <si>
    <t xml:space="preserve">ZŠ a MŠ Petra Strozziho </t>
  </si>
  <si>
    <t xml:space="preserve">ZŠ a MŠ Lyčkovo náměstí </t>
  </si>
  <si>
    <t xml:space="preserve">ZŠ Palmovka </t>
  </si>
  <si>
    <t xml:space="preserve">ZŠ a MŠ Na Slovance </t>
  </si>
  <si>
    <t xml:space="preserve">ZŠ Žernosecká </t>
  </si>
  <si>
    <t xml:space="preserve">ZŠ Dolákova </t>
  </si>
  <si>
    <t xml:space="preserve">ZŠ Hovorčovická </t>
  </si>
  <si>
    <t xml:space="preserve">ZŠ Glowackého </t>
  </si>
  <si>
    <t xml:space="preserve">ZŠ Mazurská </t>
  </si>
  <si>
    <t xml:space="preserve">ZŠ a MŠ Ústavní </t>
  </si>
  <si>
    <t xml:space="preserve">ZŠ Burešova </t>
  </si>
  <si>
    <t>ZŠ B. Hrabala</t>
  </si>
  <si>
    <t xml:space="preserve">Sociální a ošetřovatelské </t>
  </si>
  <si>
    <t>služby (SOS) v Praze 8</t>
  </si>
  <si>
    <t xml:space="preserve">Servisní středisko pro správu </t>
  </si>
  <si>
    <t xml:space="preserve">svěřeného majetku (SeS) </t>
  </si>
  <si>
    <t>MČ Praha 8</t>
  </si>
  <si>
    <t>Gerontologické centrum</t>
  </si>
  <si>
    <t>Osmička pro rodinu</t>
  </si>
  <si>
    <t>str. 1/5</t>
  </si>
  <si>
    <t>str. 2/5</t>
  </si>
  <si>
    <t>str. 3/5</t>
  </si>
  <si>
    <t>str. 4/5</t>
  </si>
  <si>
    <t>str. 5/5</t>
  </si>
  <si>
    <t>RV 2025</t>
  </si>
  <si>
    <t>RV 2026</t>
  </si>
  <si>
    <t>Skut. 2019</t>
  </si>
  <si>
    <t>Skut. 2020</t>
  </si>
  <si>
    <t>Seznam příspěvkových organizací</t>
  </si>
  <si>
    <t>RV 2027</t>
  </si>
  <si>
    <t xml:space="preserve"> Návrh střednědobého výhledu (SV) městské části Praha 8 a příspěvkových organizací do roku 2028 (v tis. Kč)</t>
  </si>
  <si>
    <t>Skut. 2021</t>
  </si>
  <si>
    <t>RV 2028</t>
  </si>
  <si>
    <t>Skut. 2022</t>
  </si>
  <si>
    <t>Návrh střednědobého výhledu (SV) příspěvkových organizací zřízených MČ Praha 8 do roku 2028</t>
  </si>
  <si>
    <t>Zastupitelstva městské části Praha 8</t>
  </si>
  <si>
    <t xml:space="preserve">ze dne 22. února 2023                                 </t>
  </si>
  <si>
    <t>usnesení č. Usn ZMC 0xxx/2023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</si>
</sst>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i/>
      <sz val="9"/>
      <name val="Arial CE"/>
      <charset val="238"/>
    </font>
    <font>
      <u/>
      <sz val="10"/>
      <name val="Arial CE"/>
      <charset val="238"/>
    </font>
    <font>
      <i/>
      <u/>
      <sz val="10"/>
      <name val="Arial CE"/>
      <charset val="238"/>
    </font>
    <font>
      <sz val="11"/>
      <color theme="1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2" fillId="0" borderId="0" applyFont="0" applyFill="0" applyBorder="0" applyAlignment="0" applyProtection="0"/>
  </cellStyleXfs>
  <cellXfs count="188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10" fillId="0" borderId="0" xfId="1" applyFont="1" applyAlignment="1">
      <alignment horizontal="right"/>
    </xf>
    <xf numFmtId="0" fontId="1" fillId="0" borderId="0" xfId="1" applyAlignment="1">
      <alignment horizontal="left"/>
    </xf>
    <xf numFmtId="3" fontId="0" fillId="0" borderId="0" xfId="0" applyNumberFormat="1"/>
    <xf numFmtId="0" fontId="11" fillId="0" borderId="0" xfId="0" applyFont="1"/>
    <xf numFmtId="0" fontId="1" fillId="2" borderId="0" xfId="1" applyFill="1"/>
    <xf numFmtId="0" fontId="18" fillId="0" borderId="0" xfId="0" applyFont="1"/>
    <xf numFmtId="0" fontId="0" fillId="2" borderId="0" xfId="0" applyFill="1"/>
    <xf numFmtId="0" fontId="0" fillId="2" borderId="0" xfId="0" applyFill="1" applyAlignment="1">
      <alignment horizontal="right"/>
    </xf>
    <xf numFmtId="3" fontId="13" fillId="2" borderId="0" xfId="0" applyNumberFormat="1" applyFont="1" applyFill="1" applyAlignment="1">
      <alignment horizontal="right" indent="1"/>
    </xf>
    <xf numFmtId="3" fontId="0" fillId="2" borderId="0" xfId="0" applyNumberFormat="1" applyFill="1" applyAlignment="1">
      <alignment horizontal="right" indent="1"/>
    </xf>
    <xf numFmtId="9" fontId="0" fillId="2" borderId="0" xfId="2" applyFont="1" applyFill="1"/>
    <xf numFmtId="0" fontId="11" fillId="2" borderId="0" xfId="0" applyFont="1" applyFill="1"/>
    <xf numFmtId="0" fontId="1" fillId="2" borderId="0" xfId="1" applyFill="1" applyAlignment="1">
      <alignment horizontal="right"/>
    </xf>
    <xf numFmtId="0" fontId="1" fillId="2" borderId="0" xfId="1" applyFill="1" applyAlignment="1">
      <alignment horizontal="left"/>
    </xf>
    <xf numFmtId="0" fontId="9" fillId="2" borderId="0" xfId="1" applyFont="1" applyFill="1"/>
    <xf numFmtId="3" fontId="0" fillId="2" borderId="0" xfId="0" applyNumberFormat="1" applyFill="1"/>
    <xf numFmtId="0" fontId="9" fillId="2" borderId="0" xfId="1" applyFont="1" applyFill="1" applyAlignment="1">
      <alignment horizontal="center"/>
    </xf>
    <xf numFmtId="0" fontId="6" fillId="2" borderId="0" xfId="1" applyFont="1" applyFill="1" applyAlignment="1">
      <alignment horizontal="left"/>
    </xf>
    <xf numFmtId="0" fontId="7" fillId="2" borderId="0" xfId="1" applyFont="1" applyFill="1"/>
    <xf numFmtId="0" fontId="4" fillId="2" borderId="26" xfId="1" applyFont="1" applyFill="1" applyBorder="1"/>
    <xf numFmtId="0" fontId="4" fillId="2" borderId="28" xfId="1" applyFont="1" applyFill="1" applyBorder="1"/>
    <xf numFmtId="0" fontId="4" fillId="2" borderId="13" xfId="1" applyFont="1" applyFill="1" applyBorder="1"/>
    <xf numFmtId="0" fontId="5" fillId="2" borderId="9" xfId="1" applyFont="1" applyFill="1" applyBorder="1"/>
    <xf numFmtId="0" fontId="5" fillId="2" borderId="5" xfId="1" applyFont="1" applyFill="1" applyBorder="1"/>
    <xf numFmtId="0" fontId="4" fillId="2" borderId="14" xfId="1" applyFont="1" applyFill="1" applyBorder="1"/>
    <xf numFmtId="0" fontId="4" fillId="2" borderId="15" xfId="1" applyFont="1" applyFill="1" applyBorder="1"/>
    <xf numFmtId="0" fontId="5" fillId="2" borderId="16" xfId="1" applyFont="1" applyFill="1" applyBorder="1"/>
    <xf numFmtId="0" fontId="4" fillId="2" borderId="5" xfId="1" applyFont="1" applyFill="1" applyBorder="1"/>
    <xf numFmtId="0" fontId="4" fillId="2" borderId="12" xfId="1" applyFont="1" applyFill="1" applyBorder="1"/>
    <xf numFmtId="0" fontId="4" fillId="2" borderId="17" xfId="1" applyFont="1" applyFill="1" applyBorder="1"/>
    <xf numFmtId="0" fontId="8" fillId="2" borderId="9" xfId="1" applyFont="1" applyFill="1" applyBorder="1" applyAlignment="1">
      <alignment wrapText="1"/>
    </xf>
    <xf numFmtId="0" fontId="8" fillId="2" borderId="14" xfId="1" applyFont="1" applyFill="1" applyBorder="1"/>
    <xf numFmtId="0" fontId="6" fillId="2" borderId="0" xfId="1" applyFont="1" applyFill="1"/>
    <xf numFmtId="3" fontId="13" fillId="0" borderId="0" xfId="0" applyNumberFormat="1" applyFont="1" applyAlignment="1">
      <alignment horizontal="right" indent="1"/>
    </xf>
    <xf numFmtId="3" fontId="13" fillId="0" borderId="19" xfId="0" applyNumberFormat="1" applyFont="1" applyBorder="1" applyAlignment="1">
      <alignment horizontal="right" indent="1"/>
    </xf>
    <xf numFmtId="0" fontId="14" fillId="0" borderId="0" xfId="0" applyFont="1"/>
    <xf numFmtId="0" fontId="17" fillId="3" borderId="32" xfId="0" applyFont="1" applyFill="1" applyBorder="1" applyAlignment="1">
      <alignment horizontal="right" vertical="center" wrapText="1" indent="1"/>
    </xf>
    <xf numFmtId="0" fontId="17" fillId="3" borderId="34" xfId="0" applyFont="1" applyFill="1" applyBorder="1" applyAlignment="1">
      <alignment horizontal="center" wrapText="1"/>
    </xf>
    <xf numFmtId="3" fontId="16" fillId="3" borderId="36" xfId="0" applyNumberFormat="1" applyFont="1" applyFill="1" applyBorder="1" applyAlignment="1">
      <alignment horizontal="right" indent="1"/>
    </xf>
    <xf numFmtId="3" fontId="17" fillId="3" borderId="15" xfId="0" applyNumberFormat="1" applyFont="1" applyFill="1" applyBorder="1" applyAlignment="1">
      <alignment horizontal="right" indent="1"/>
    </xf>
    <xf numFmtId="3" fontId="17" fillId="3" borderId="34" xfId="0" applyNumberFormat="1" applyFont="1" applyFill="1" applyBorder="1" applyAlignment="1">
      <alignment horizontal="right" indent="1"/>
    </xf>
    <xf numFmtId="3" fontId="13" fillId="3" borderId="15" xfId="0" applyNumberFormat="1" applyFont="1" applyFill="1" applyBorder="1" applyAlignment="1">
      <alignment horizontal="right" indent="1"/>
    </xf>
    <xf numFmtId="3" fontId="13" fillId="3" borderId="40" xfId="0" applyNumberFormat="1" applyFont="1" applyFill="1" applyBorder="1" applyAlignment="1">
      <alignment horizontal="right" indent="1"/>
    </xf>
    <xf numFmtId="3" fontId="13" fillId="3" borderId="0" xfId="0" applyNumberFormat="1" applyFont="1" applyFill="1" applyAlignment="1">
      <alignment horizontal="right" indent="1"/>
    </xf>
    <xf numFmtId="3" fontId="13" fillId="3" borderId="34" xfId="0" applyNumberFormat="1" applyFont="1" applyFill="1" applyBorder="1" applyAlignment="1">
      <alignment horizontal="right" indent="1"/>
    </xf>
    <xf numFmtId="3" fontId="0" fillId="3" borderId="36" xfId="0" applyNumberFormat="1" applyFill="1" applyBorder="1" applyAlignment="1">
      <alignment horizontal="right" indent="1"/>
    </xf>
    <xf numFmtId="3" fontId="0" fillId="3" borderId="39" xfId="0" applyNumberFormat="1" applyFill="1" applyBorder="1" applyAlignment="1">
      <alignment horizontal="right" indent="1"/>
    </xf>
    <xf numFmtId="3" fontId="0" fillId="3" borderId="37" xfId="0" applyNumberFormat="1" applyFill="1" applyBorder="1" applyAlignment="1">
      <alignment horizontal="right" indent="1"/>
    </xf>
    <xf numFmtId="3" fontId="13" fillId="3" borderId="42" xfId="0" applyNumberFormat="1" applyFont="1" applyFill="1" applyBorder="1" applyAlignment="1">
      <alignment horizontal="right" indent="1"/>
    </xf>
    <xf numFmtId="3" fontId="0" fillId="3" borderId="45" xfId="0" applyNumberFormat="1" applyFill="1" applyBorder="1" applyAlignment="1">
      <alignment horizontal="right" indent="1"/>
    </xf>
    <xf numFmtId="3" fontId="13" fillId="3" borderId="34" xfId="2" applyNumberFormat="1" applyFont="1" applyFill="1" applyBorder="1" applyAlignment="1">
      <alignment horizontal="right" indent="1"/>
    </xf>
    <xf numFmtId="3" fontId="13" fillId="3" borderId="41" xfId="0" applyNumberFormat="1" applyFont="1" applyFill="1" applyBorder="1" applyAlignment="1">
      <alignment horizontal="right" indent="1"/>
    </xf>
    <xf numFmtId="3" fontId="16" fillId="3" borderId="46" xfId="0" applyNumberFormat="1" applyFont="1" applyFill="1" applyBorder="1" applyAlignment="1">
      <alignment horizontal="right" indent="1"/>
    </xf>
    <xf numFmtId="3" fontId="17" fillId="3" borderId="43" xfId="0" applyNumberFormat="1" applyFont="1" applyFill="1" applyBorder="1" applyAlignment="1">
      <alignment horizontal="right" indent="1"/>
    </xf>
    <xf numFmtId="3" fontId="16" fillId="3" borderId="38" xfId="0" applyNumberFormat="1" applyFont="1" applyFill="1" applyBorder="1" applyAlignment="1">
      <alignment horizontal="right" indent="1"/>
    </xf>
    <xf numFmtId="3" fontId="0" fillId="3" borderId="38" xfId="0" applyNumberFormat="1" applyFill="1" applyBorder="1" applyAlignment="1">
      <alignment horizontal="right" indent="1"/>
    </xf>
    <xf numFmtId="0" fontId="2" fillId="2" borderId="27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3" fontId="1" fillId="2" borderId="3" xfId="1" applyNumberFormat="1" applyFill="1" applyBorder="1"/>
    <xf numFmtId="3" fontId="1" fillId="2" borderId="8" xfId="1" applyNumberFormat="1" applyFill="1" applyBorder="1"/>
    <xf numFmtId="3" fontId="2" fillId="2" borderId="4" xfId="1" applyNumberFormat="1" applyFont="1" applyFill="1" applyBorder="1"/>
    <xf numFmtId="3" fontId="2" fillId="2" borderId="7" xfId="1" applyNumberFormat="1" applyFont="1" applyFill="1" applyBorder="1"/>
    <xf numFmtId="3" fontId="2" fillId="2" borderId="11" xfId="1" applyNumberFormat="1" applyFont="1" applyFill="1" applyBorder="1"/>
    <xf numFmtId="3" fontId="1" fillId="2" borderId="22" xfId="1" applyNumberFormat="1" applyFill="1" applyBorder="1"/>
    <xf numFmtId="3" fontId="2" fillId="2" borderId="10" xfId="1" applyNumberFormat="1" applyFont="1" applyFill="1" applyBorder="1"/>
    <xf numFmtId="3" fontId="2" fillId="2" borderId="23" xfId="1" applyNumberFormat="1" applyFont="1" applyFill="1" applyBorder="1"/>
    <xf numFmtId="3" fontId="1" fillId="2" borderId="2" xfId="1" applyNumberFormat="1" applyFill="1" applyBorder="1"/>
    <xf numFmtId="3" fontId="1" fillId="2" borderId="1" xfId="1" applyNumberFormat="1" applyFill="1" applyBorder="1"/>
    <xf numFmtId="3" fontId="1" fillId="2" borderId="21" xfId="1" applyNumberFormat="1" applyFill="1" applyBorder="1"/>
    <xf numFmtId="3" fontId="1" fillId="2" borderId="20" xfId="1" applyNumberFormat="1" applyFill="1" applyBorder="1"/>
    <xf numFmtId="3" fontId="2" fillId="2" borderId="19" xfId="1" applyNumberFormat="1" applyFont="1" applyFill="1" applyBorder="1"/>
    <xf numFmtId="3" fontId="2" fillId="2" borderId="6" xfId="1" applyNumberFormat="1" applyFont="1" applyFill="1" applyBorder="1"/>
    <xf numFmtId="3" fontId="2" fillId="2" borderId="18" xfId="1" applyNumberFormat="1" applyFont="1" applyFill="1" applyBorder="1"/>
    <xf numFmtId="3" fontId="2" fillId="2" borderId="24" xfId="1" applyNumberFormat="1" applyFont="1" applyFill="1" applyBorder="1"/>
    <xf numFmtId="3" fontId="3" fillId="2" borderId="1" xfId="1" applyNumberFormat="1" applyFont="1" applyFill="1" applyBorder="1"/>
    <xf numFmtId="3" fontId="3" fillId="2" borderId="21" xfId="1" applyNumberFormat="1" applyFont="1" applyFill="1" applyBorder="1"/>
    <xf numFmtId="3" fontId="3" fillId="2" borderId="20" xfId="1" applyNumberFormat="1" applyFont="1" applyFill="1" applyBorder="1"/>
    <xf numFmtId="3" fontId="3" fillId="2" borderId="4" xfId="1" applyNumberFormat="1" applyFont="1" applyFill="1" applyBorder="1"/>
    <xf numFmtId="3" fontId="3" fillId="2" borderId="29" xfId="1" applyNumberFormat="1" applyFont="1" applyFill="1" applyBorder="1"/>
    <xf numFmtId="3" fontId="3" fillId="2" borderId="30" xfId="1" applyNumberFormat="1" applyFont="1" applyFill="1" applyBorder="1"/>
    <xf numFmtId="0" fontId="2" fillId="2" borderId="47" xfId="1" applyFont="1" applyFill="1" applyBorder="1" applyAlignment="1">
      <alignment horizontal="center"/>
    </xf>
    <xf numFmtId="0" fontId="2" fillId="2" borderId="48" xfId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2" fillId="2" borderId="49" xfId="1" applyFont="1" applyFill="1" applyBorder="1" applyAlignment="1">
      <alignment horizontal="center"/>
    </xf>
    <xf numFmtId="3" fontId="2" fillId="2" borderId="30" xfId="1" applyNumberFormat="1" applyFont="1" applyFill="1" applyBorder="1"/>
    <xf numFmtId="3" fontId="2" fillId="2" borderId="50" xfId="1" applyNumberFormat="1" applyFont="1" applyFill="1" applyBorder="1"/>
    <xf numFmtId="3" fontId="2" fillId="2" borderId="48" xfId="1" applyNumberFormat="1" applyFont="1" applyFill="1" applyBorder="1"/>
    <xf numFmtId="3" fontId="1" fillId="2" borderId="55" xfId="1" applyNumberFormat="1" applyFill="1" applyBorder="1"/>
    <xf numFmtId="3" fontId="2" fillId="2" borderId="51" xfId="1" applyNumberFormat="1" applyFont="1" applyFill="1" applyBorder="1"/>
    <xf numFmtId="3" fontId="2" fillId="2" borderId="49" xfId="1" applyNumberFormat="1" applyFont="1" applyFill="1" applyBorder="1"/>
    <xf numFmtId="3" fontId="2" fillId="2" borderId="34" xfId="1" applyNumberFormat="1" applyFont="1" applyFill="1" applyBorder="1"/>
    <xf numFmtId="3" fontId="2" fillId="2" borderId="53" xfId="1" applyNumberFormat="1" applyFont="1" applyFill="1" applyBorder="1"/>
    <xf numFmtId="3" fontId="2" fillId="2" borderId="54" xfId="1" applyNumberFormat="1" applyFont="1" applyFill="1" applyBorder="1"/>
    <xf numFmtId="3" fontId="3" fillId="2" borderId="52" xfId="1" applyNumberFormat="1" applyFont="1" applyFill="1" applyBorder="1"/>
    <xf numFmtId="3" fontId="3" fillId="2" borderId="50" xfId="1" applyNumberFormat="1" applyFont="1" applyFill="1" applyBorder="1"/>
    <xf numFmtId="0" fontId="17" fillId="2" borderId="31" xfId="0" applyFont="1" applyFill="1" applyBorder="1" applyAlignment="1">
      <alignment horizontal="right" vertical="center" wrapText="1" indent="1"/>
    </xf>
    <xf numFmtId="0" fontId="17" fillId="2" borderId="34" xfId="0" applyFont="1" applyFill="1" applyBorder="1" applyAlignment="1">
      <alignment horizontal="center" wrapText="1"/>
    </xf>
    <xf numFmtId="3" fontId="17" fillId="2" borderId="35" xfId="0" applyNumberFormat="1" applyFont="1" applyFill="1" applyBorder="1" applyAlignment="1">
      <alignment horizontal="right" indent="1"/>
    </xf>
    <xf numFmtId="3" fontId="17" fillId="2" borderId="34" xfId="0" applyNumberFormat="1" applyFont="1" applyFill="1" applyBorder="1" applyAlignment="1">
      <alignment horizontal="right" indent="1"/>
    </xf>
    <xf numFmtId="3" fontId="13" fillId="2" borderId="35" xfId="0" applyNumberFormat="1" applyFont="1" applyFill="1" applyBorder="1" applyAlignment="1">
      <alignment horizontal="right" indent="1"/>
    </xf>
    <xf numFmtId="3" fontId="13" fillId="2" borderId="34" xfId="0" applyNumberFormat="1" applyFont="1" applyFill="1" applyBorder="1" applyAlignment="1">
      <alignment horizontal="right" indent="1"/>
    </xf>
    <xf numFmtId="3" fontId="13" fillId="2" borderId="42" xfId="0" applyNumberFormat="1" applyFont="1" applyFill="1" applyBorder="1" applyAlignment="1">
      <alignment horizontal="right" indent="1"/>
    </xf>
    <xf numFmtId="3" fontId="13" fillId="2" borderId="43" xfId="0" applyNumberFormat="1" applyFont="1" applyFill="1" applyBorder="1" applyAlignment="1">
      <alignment horizontal="right" indent="1"/>
    </xf>
    <xf numFmtId="3" fontId="13" fillId="2" borderId="34" xfId="2" applyNumberFormat="1" applyFont="1" applyFill="1" applyBorder="1" applyAlignment="1">
      <alignment horizontal="right" indent="1"/>
    </xf>
    <xf numFmtId="3" fontId="13" fillId="2" borderId="40" xfId="0" applyNumberFormat="1" applyFont="1" applyFill="1" applyBorder="1" applyAlignment="1">
      <alignment horizontal="right" indent="1"/>
    </xf>
    <xf numFmtId="3" fontId="17" fillId="2" borderId="43" xfId="0" applyNumberFormat="1" applyFont="1" applyFill="1" applyBorder="1" applyAlignment="1">
      <alignment horizontal="right" indent="1"/>
    </xf>
    <xf numFmtId="3" fontId="0" fillId="2" borderId="38" xfId="0" applyNumberFormat="1" applyFill="1" applyBorder="1" applyAlignment="1">
      <alignment horizontal="right" indent="1"/>
    </xf>
    <xf numFmtId="0" fontId="0" fillId="2" borderId="0" xfId="0" applyFill="1" applyAlignment="1">
      <alignment horizontal="left" indent="1"/>
    </xf>
    <xf numFmtId="0" fontId="14" fillId="2" borderId="0" xfId="0" applyFont="1" applyFill="1"/>
    <xf numFmtId="0" fontId="13" fillId="2" borderId="32" xfId="0" applyFont="1" applyFill="1" applyBorder="1" applyAlignment="1">
      <alignment horizontal="left" vertical="center" wrapText="1" indent="1"/>
    </xf>
    <xf numFmtId="0" fontId="17" fillId="2" borderId="33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left" wrapText="1" indent="1"/>
    </xf>
    <xf numFmtId="0" fontId="17" fillId="2" borderId="34" xfId="0" applyFont="1" applyFill="1" applyBorder="1" applyAlignment="1">
      <alignment horizontal="left" wrapText="1" indent="1"/>
    </xf>
    <xf numFmtId="0" fontId="15" fillId="2" borderId="35" xfId="0" applyFont="1" applyFill="1" applyBorder="1" applyAlignment="1" applyProtection="1">
      <alignment horizontal="left" indent="1"/>
      <protection locked="0"/>
    </xf>
    <xf numFmtId="0" fontId="1" fillId="2" borderId="35" xfId="0" applyFont="1" applyFill="1" applyBorder="1" applyAlignment="1" applyProtection="1">
      <alignment horizontal="left" indent="1"/>
      <protection locked="0"/>
    </xf>
    <xf numFmtId="0" fontId="1" fillId="2" borderId="34" xfId="0" applyFont="1" applyFill="1" applyBorder="1" applyAlignment="1" applyProtection="1">
      <alignment horizontal="left" indent="1"/>
      <protection locked="0"/>
    </xf>
    <xf numFmtId="0" fontId="17" fillId="2" borderId="34" xfId="0" applyFont="1" applyFill="1" applyBorder="1" applyAlignment="1">
      <alignment horizontal="left" indent="1"/>
    </xf>
    <xf numFmtId="0" fontId="13" fillId="2" borderId="34" xfId="0" applyFont="1" applyFill="1" applyBorder="1" applyAlignment="1">
      <alignment horizontal="left" indent="1"/>
    </xf>
    <xf numFmtId="0" fontId="0" fillId="2" borderId="36" xfId="0" applyFill="1" applyBorder="1" applyAlignment="1">
      <alignment horizontal="left" indent="1"/>
    </xf>
    <xf numFmtId="0" fontId="1" fillId="2" borderId="40" xfId="0" applyFont="1" applyFill="1" applyBorder="1" applyAlignment="1" applyProtection="1">
      <alignment horizontal="left" indent="1"/>
      <protection locked="0"/>
    </xf>
    <xf numFmtId="0" fontId="1" fillId="2" borderId="0" xfId="0" applyFont="1" applyFill="1" applyAlignment="1" applyProtection="1">
      <alignment horizontal="left" indent="1"/>
      <protection locked="0"/>
    </xf>
    <xf numFmtId="0" fontId="13" fillId="2" borderId="0" xfId="0" applyFont="1" applyFill="1" applyAlignment="1">
      <alignment horizontal="left" indent="1"/>
    </xf>
    <xf numFmtId="0" fontId="15" fillId="2" borderId="44" xfId="0" applyFont="1" applyFill="1" applyBorder="1" applyAlignment="1" applyProtection="1">
      <alignment horizontal="left" indent="1"/>
      <protection locked="0"/>
    </xf>
    <xf numFmtId="0" fontId="0" fillId="2" borderId="45" xfId="0" applyFill="1" applyBorder="1" applyAlignment="1">
      <alignment horizontal="left" indent="1"/>
    </xf>
    <xf numFmtId="9" fontId="1" fillId="2" borderId="35" xfId="2" applyFont="1" applyFill="1" applyBorder="1" applyAlignment="1" applyProtection="1">
      <alignment horizontal="left" indent="1"/>
      <protection locked="0"/>
    </xf>
    <xf numFmtId="9" fontId="1" fillId="2" borderId="34" xfId="2" applyFont="1" applyFill="1" applyBorder="1" applyAlignment="1" applyProtection="1">
      <alignment horizontal="left" indent="1"/>
      <protection locked="0"/>
    </xf>
    <xf numFmtId="0" fontId="1" fillId="2" borderId="35" xfId="0" applyFont="1" applyFill="1" applyBorder="1" applyAlignment="1" applyProtection="1">
      <alignment horizontal="left" wrapText="1" indent="1"/>
      <protection locked="0"/>
    </xf>
    <xf numFmtId="0" fontId="1" fillId="2" borderId="40" xfId="0" applyFont="1" applyFill="1" applyBorder="1" applyAlignment="1" applyProtection="1">
      <alignment horizontal="left" wrapText="1" indent="1"/>
      <protection locked="0"/>
    </xf>
    <xf numFmtId="0" fontId="1" fillId="2" borderId="0" xfId="0" applyFont="1" applyFill="1" applyAlignment="1" applyProtection="1">
      <alignment horizontal="left" wrapText="1" indent="1"/>
      <protection locked="0"/>
    </xf>
    <xf numFmtId="0" fontId="0" fillId="2" borderId="39" xfId="0" applyFill="1" applyBorder="1" applyAlignment="1">
      <alignment horizontal="left" indent="1"/>
    </xf>
    <xf numFmtId="0" fontId="0" fillId="2" borderId="37" xfId="0" applyFill="1" applyBorder="1" applyAlignment="1">
      <alignment horizontal="left" indent="1"/>
    </xf>
    <xf numFmtId="0" fontId="13" fillId="2" borderId="40" xfId="0" applyFont="1" applyFill="1" applyBorder="1" applyAlignment="1">
      <alignment horizontal="left" indent="1"/>
    </xf>
    <xf numFmtId="0" fontId="16" fillId="2" borderId="38" xfId="0" applyFont="1" applyFill="1" applyBorder="1" applyAlignment="1">
      <alignment horizontal="left" indent="1"/>
    </xf>
    <xf numFmtId="0" fontId="17" fillId="2" borderId="46" xfId="0" applyFont="1" applyFill="1" applyBorder="1" applyAlignment="1">
      <alignment horizontal="left" indent="1"/>
    </xf>
    <xf numFmtId="0" fontId="0" fillId="2" borderId="38" xfId="0" applyFill="1" applyBorder="1" applyAlignment="1">
      <alignment horizontal="left" indent="1"/>
    </xf>
    <xf numFmtId="0" fontId="13" fillId="2" borderId="46" xfId="0" applyFont="1" applyFill="1" applyBorder="1" applyAlignment="1">
      <alignment horizontal="left" indent="1"/>
    </xf>
    <xf numFmtId="0" fontId="1" fillId="2" borderId="19" xfId="0" applyFont="1" applyFill="1" applyBorder="1" applyAlignment="1" applyProtection="1">
      <alignment horizontal="left" indent="1"/>
      <protection locked="0"/>
    </xf>
    <xf numFmtId="0" fontId="13" fillId="2" borderId="19" xfId="0" applyFont="1" applyFill="1" applyBorder="1" applyAlignment="1">
      <alignment horizontal="left" indent="1"/>
    </xf>
    <xf numFmtId="0" fontId="15" fillId="2" borderId="40" xfId="0" applyFont="1" applyFill="1" applyBorder="1" applyAlignment="1" applyProtection="1">
      <alignment horizontal="left" indent="1"/>
      <protection locked="0"/>
    </xf>
    <xf numFmtId="0" fontId="13" fillId="2" borderId="43" xfId="0" applyFont="1" applyFill="1" applyBorder="1" applyAlignment="1">
      <alignment horizontal="left" indent="1"/>
    </xf>
    <xf numFmtId="0" fontId="15" fillId="2" borderId="34" xfId="0" applyFont="1" applyFill="1" applyBorder="1" applyAlignment="1" applyProtection="1">
      <alignment horizontal="left" indent="1"/>
      <protection locked="0"/>
    </xf>
    <xf numFmtId="0" fontId="16" fillId="2" borderId="39" xfId="0" applyFont="1" applyFill="1" applyBorder="1" applyAlignment="1">
      <alignment horizontal="left" indent="1"/>
    </xf>
    <xf numFmtId="0" fontId="16" fillId="2" borderId="37" xfId="0" applyFont="1" applyFill="1" applyBorder="1" applyAlignment="1">
      <alignment horizontal="left" indent="1"/>
    </xf>
    <xf numFmtId="0" fontId="17" fillId="2" borderId="40" xfId="0" applyFont="1" applyFill="1" applyBorder="1" applyAlignment="1">
      <alignment horizontal="left" indent="1"/>
    </xf>
    <xf numFmtId="0" fontId="13" fillId="2" borderId="19" xfId="0" applyFont="1" applyFill="1" applyBorder="1" applyAlignment="1">
      <alignment horizontal="center"/>
    </xf>
    <xf numFmtId="3" fontId="0" fillId="2" borderId="0" xfId="0" applyNumberFormat="1" applyFill="1" applyAlignment="1">
      <alignment horizontal="right"/>
    </xf>
    <xf numFmtId="3" fontId="0" fillId="0" borderId="37" xfId="0" applyNumberFormat="1" applyBorder="1" applyAlignment="1">
      <alignment horizontal="right" indent="1"/>
    </xf>
    <xf numFmtId="3" fontId="0" fillId="0" borderId="38" xfId="0" applyNumberFormat="1" applyBorder="1" applyAlignment="1">
      <alignment horizontal="right" indent="1"/>
    </xf>
    <xf numFmtId="3" fontId="13" fillId="0" borderId="15" xfId="0" applyNumberFormat="1" applyFont="1" applyBorder="1" applyAlignment="1">
      <alignment horizontal="right" indent="1"/>
    </xf>
    <xf numFmtId="3" fontId="13" fillId="0" borderId="41" xfId="0" applyNumberFormat="1" applyFont="1" applyBorder="1" applyAlignment="1">
      <alignment horizontal="right" indent="1"/>
    </xf>
    <xf numFmtId="3" fontId="13" fillId="0" borderId="42" xfId="0" applyNumberFormat="1" applyFont="1" applyBorder="1" applyAlignment="1">
      <alignment horizontal="right" indent="1"/>
    </xf>
    <xf numFmtId="0" fontId="13" fillId="0" borderId="19" xfId="0" applyFont="1" applyBorder="1" applyAlignment="1">
      <alignment horizontal="center"/>
    </xf>
    <xf numFmtId="0" fontId="17" fillId="0" borderId="32" xfId="0" applyFont="1" applyBorder="1" applyAlignment="1">
      <alignment horizontal="right" vertical="center" wrapText="1" indent="1"/>
    </xf>
    <xf numFmtId="0" fontId="17" fillId="0" borderId="34" xfId="0" applyFont="1" applyBorder="1" applyAlignment="1">
      <alignment horizontal="center" wrapText="1"/>
    </xf>
    <xf numFmtId="3" fontId="16" fillId="0" borderId="39" xfId="0" applyNumberFormat="1" applyFont="1" applyBorder="1" applyAlignment="1">
      <alignment horizontal="right" indent="1"/>
    </xf>
    <xf numFmtId="3" fontId="16" fillId="0" borderId="25" xfId="0" applyNumberFormat="1" applyFont="1" applyBorder="1" applyAlignment="1">
      <alignment horizontal="right" indent="1"/>
    </xf>
    <xf numFmtId="3" fontId="17" fillId="0" borderId="15" xfId="0" applyNumberFormat="1" applyFont="1" applyBorder="1" applyAlignment="1">
      <alignment horizontal="right" indent="1"/>
    </xf>
    <xf numFmtId="3" fontId="17" fillId="0" borderId="34" xfId="0" applyNumberFormat="1" applyFont="1" applyBorder="1" applyAlignment="1">
      <alignment horizontal="right" indent="1"/>
    </xf>
    <xf numFmtId="3" fontId="13" fillId="0" borderId="34" xfId="0" applyNumberFormat="1" applyFont="1" applyBorder="1" applyAlignment="1">
      <alignment horizontal="right" indent="1"/>
    </xf>
    <xf numFmtId="3" fontId="0" fillId="0" borderId="39" xfId="0" applyNumberFormat="1" applyBorder="1" applyAlignment="1">
      <alignment horizontal="right" indent="1"/>
    </xf>
    <xf numFmtId="3" fontId="13" fillId="0" borderId="34" xfId="2" applyNumberFormat="1" applyFont="1" applyFill="1" applyBorder="1" applyAlignment="1">
      <alignment horizontal="right" indent="1"/>
    </xf>
    <xf numFmtId="3" fontId="13" fillId="0" borderId="40" xfId="0" applyNumberFormat="1" applyFont="1" applyBorder="1" applyAlignment="1">
      <alignment horizontal="right" indent="1"/>
    </xf>
    <xf numFmtId="3" fontId="17" fillId="0" borderId="43" xfId="0" applyNumberFormat="1" applyFont="1" applyBorder="1" applyAlignment="1">
      <alignment horizontal="right" indent="1"/>
    </xf>
    <xf numFmtId="0" fontId="18" fillId="2" borderId="0" xfId="0" applyFont="1" applyFill="1"/>
    <xf numFmtId="0" fontId="2" fillId="2" borderId="56" xfId="1" applyFont="1" applyFill="1" applyBorder="1" applyAlignment="1">
      <alignment horizontal="center"/>
    </xf>
    <xf numFmtId="3" fontId="2" fillId="2" borderId="57" xfId="1" applyNumberFormat="1" applyFont="1" applyFill="1" applyBorder="1"/>
    <xf numFmtId="3" fontId="2" fillId="2" borderId="56" xfId="1" applyNumberFormat="1" applyFont="1" applyFill="1" applyBorder="1"/>
    <xf numFmtId="3" fontId="2" fillId="2" borderId="58" xfId="1" applyNumberFormat="1" applyFont="1" applyFill="1" applyBorder="1"/>
    <xf numFmtId="3" fontId="2" fillId="2" borderId="59" xfId="1" applyNumberFormat="1" applyFont="1" applyFill="1" applyBorder="1"/>
    <xf numFmtId="3" fontId="2" fillId="2" borderId="31" xfId="1" applyNumberFormat="1" applyFont="1" applyFill="1" applyBorder="1"/>
    <xf numFmtId="3" fontId="2" fillId="2" borderId="25" xfId="1" applyNumberFormat="1" applyFont="1" applyFill="1" applyBorder="1"/>
    <xf numFmtId="3" fontId="3" fillId="2" borderId="60" xfId="1" applyNumberFormat="1" applyFont="1" applyFill="1" applyBorder="1"/>
    <xf numFmtId="3" fontId="3" fillId="2" borderId="57" xfId="1" applyNumberFormat="1" applyFont="1" applyFill="1" applyBorder="1"/>
    <xf numFmtId="3" fontId="2" fillId="2" borderId="27" xfId="1" applyNumberFormat="1" applyFont="1" applyFill="1" applyBorder="1"/>
    <xf numFmtId="3" fontId="1" fillId="2" borderId="61" xfId="1" applyNumberFormat="1" applyFill="1" applyBorder="1"/>
    <xf numFmtId="0" fontId="2" fillId="2" borderId="59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3" fontId="1" fillId="2" borderId="62" xfId="1" applyNumberFormat="1" applyFill="1" applyBorder="1"/>
    <xf numFmtId="3" fontId="2" fillId="2" borderId="0" xfId="1" applyNumberFormat="1" applyFont="1" applyFill="1"/>
    <xf numFmtId="3" fontId="1" fillId="2" borderId="63" xfId="1" applyNumberFormat="1" applyFill="1" applyBorder="1"/>
    <xf numFmtId="0" fontId="9" fillId="2" borderId="0" xfId="1" applyFont="1" applyFill="1" applyAlignment="1">
      <alignment horizontal="left"/>
    </xf>
    <xf numFmtId="0" fontId="13" fillId="2" borderId="0" xfId="0" applyFont="1" applyFill="1" applyAlignment="1">
      <alignment horizontal="center" wrapText="1"/>
    </xf>
    <xf numFmtId="3" fontId="13" fillId="0" borderId="43" xfId="0" applyNumberFormat="1" applyFont="1" applyBorder="1" applyAlignment="1">
      <alignment horizontal="right" indent="1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tabSelected="1" workbookViewId="0">
      <selection activeCell="T28" sqref="T28"/>
    </sheetView>
  </sheetViews>
  <sheetFormatPr defaultRowHeight="15" x14ac:dyDescent="0.25"/>
  <cols>
    <col min="1" max="1" width="37.7109375" customWidth="1"/>
    <col min="2" max="6" width="9.42578125" customWidth="1"/>
    <col min="7" max="7" width="9.42578125" style="9" customWidth="1"/>
    <col min="8" max="9" width="9.42578125" customWidth="1"/>
    <col min="10" max="10" width="9.42578125" style="9" customWidth="1"/>
    <col min="11" max="13" width="9.42578125" customWidth="1"/>
  </cols>
  <sheetData>
    <row r="1" spans="1:15" x14ac:dyDescent="0.25">
      <c r="F1" s="8"/>
      <c r="G1" s="14"/>
      <c r="H1" s="6"/>
      <c r="J1" s="168" t="s">
        <v>20</v>
      </c>
      <c r="K1" s="6"/>
      <c r="L1" s="6"/>
    </row>
    <row r="2" spans="1:15" x14ac:dyDescent="0.25">
      <c r="A2" s="1"/>
      <c r="B2" s="4"/>
      <c r="C2" s="2"/>
      <c r="D2" s="3"/>
      <c r="E2" s="1"/>
      <c r="F2" s="4"/>
      <c r="G2" s="15"/>
      <c r="H2" s="3"/>
      <c r="I2" s="1"/>
      <c r="J2" s="16" t="s">
        <v>84</v>
      </c>
      <c r="K2" s="2"/>
      <c r="L2" s="3"/>
    </row>
    <row r="3" spans="1:15" s="9" customFormat="1" x14ac:dyDescent="0.25">
      <c r="A3" s="7"/>
      <c r="B3" s="16"/>
      <c r="C3" s="16"/>
      <c r="D3" s="16"/>
      <c r="E3" s="7"/>
      <c r="F3" s="16"/>
      <c r="G3" s="16"/>
      <c r="H3" s="16"/>
      <c r="I3" s="7"/>
      <c r="J3" s="16" t="s">
        <v>82</v>
      </c>
      <c r="K3" s="16"/>
      <c r="L3" s="16"/>
    </row>
    <row r="4" spans="1:15" s="9" customFormat="1" x14ac:dyDescent="0.25">
      <c r="A4" s="7"/>
      <c r="B4" s="17"/>
      <c r="C4" s="17"/>
      <c r="D4" s="7"/>
      <c r="E4" s="7"/>
      <c r="F4" s="185"/>
      <c r="G4" s="185"/>
      <c r="H4" s="185"/>
      <c r="I4" s="19"/>
      <c r="J4" s="185" t="s">
        <v>83</v>
      </c>
      <c r="K4" s="185"/>
      <c r="L4" s="185"/>
    </row>
    <row r="5" spans="1:15" s="9" customFormat="1" x14ac:dyDescent="0.25">
      <c r="A5" s="7"/>
      <c r="B5" s="17"/>
      <c r="C5" s="17"/>
      <c r="D5" s="7"/>
      <c r="E5" s="7"/>
      <c r="F5" s="17"/>
      <c r="G5" s="17"/>
      <c r="H5" s="7"/>
      <c r="I5" s="7"/>
      <c r="J5" s="7"/>
      <c r="K5" s="7"/>
    </row>
    <row r="6" spans="1:15" s="9" customForma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5" s="9" customFormat="1" ht="18" x14ac:dyDescent="0.25">
      <c r="A7" s="35" t="s">
        <v>77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5" s="9" customFormat="1" ht="18" x14ac:dyDescent="0.25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5" s="9" customFormat="1" ht="15.75" thickBot="1" x14ac:dyDescent="0.3">
      <c r="A9" s="7"/>
      <c r="B9" s="15"/>
      <c r="C9" s="7"/>
      <c r="D9" s="15"/>
      <c r="E9" s="15"/>
      <c r="F9" s="15"/>
      <c r="G9" s="7"/>
      <c r="H9" s="7"/>
      <c r="I9" s="15"/>
      <c r="J9" s="15"/>
      <c r="K9" s="16"/>
      <c r="L9" s="16"/>
      <c r="M9" s="16"/>
      <c r="N9" s="15"/>
      <c r="O9" s="15" t="s">
        <v>66</v>
      </c>
    </row>
    <row r="10" spans="1:15" x14ac:dyDescent="0.25">
      <c r="A10" s="22" t="s">
        <v>0</v>
      </c>
      <c r="B10" s="59" t="s">
        <v>15</v>
      </c>
      <c r="C10" s="59" t="s">
        <v>16</v>
      </c>
      <c r="D10" s="59" t="s">
        <v>19</v>
      </c>
      <c r="E10" s="59" t="s">
        <v>21</v>
      </c>
      <c r="F10" s="59" t="s">
        <v>73</v>
      </c>
      <c r="G10" s="59" t="s">
        <v>74</v>
      </c>
      <c r="H10" s="59" t="s">
        <v>78</v>
      </c>
      <c r="I10" s="59" t="s">
        <v>80</v>
      </c>
      <c r="J10" s="59" t="s">
        <v>18</v>
      </c>
      <c r="K10" s="85" t="s">
        <v>22</v>
      </c>
      <c r="L10" s="86" t="s">
        <v>71</v>
      </c>
      <c r="M10" s="59" t="s">
        <v>72</v>
      </c>
      <c r="N10" s="59" t="s">
        <v>76</v>
      </c>
      <c r="O10" s="169" t="s">
        <v>79</v>
      </c>
    </row>
    <row r="11" spans="1:15" ht="15.75" thickBot="1" x14ac:dyDescent="0.3">
      <c r="A11" s="23"/>
      <c r="B11" s="60"/>
      <c r="C11" s="60"/>
      <c r="D11" s="60"/>
      <c r="E11" s="60"/>
      <c r="F11" s="60"/>
      <c r="G11" s="60"/>
      <c r="H11" s="60"/>
      <c r="I11" s="60"/>
      <c r="J11" s="60"/>
      <c r="K11" s="87"/>
      <c r="L11" s="88"/>
      <c r="M11" s="60"/>
      <c r="N11" s="60"/>
      <c r="O11" s="180"/>
    </row>
    <row r="12" spans="1:15" x14ac:dyDescent="0.25">
      <c r="A12" s="24"/>
      <c r="B12" s="61"/>
      <c r="C12" s="61"/>
      <c r="D12" s="62"/>
      <c r="E12" s="61"/>
      <c r="F12" s="181"/>
      <c r="G12" s="61"/>
      <c r="H12" s="61"/>
      <c r="I12" s="61"/>
      <c r="J12" s="61"/>
      <c r="K12" s="181"/>
      <c r="L12" s="86"/>
      <c r="M12" s="59"/>
      <c r="N12" s="59"/>
      <c r="O12" s="169"/>
    </row>
    <row r="13" spans="1:15" x14ac:dyDescent="0.25">
      <c r="A13" s="25" t="s">
        <v>1</v>
      </c>
      <c r="B13" s="63">
        <v>90201</v>
      </c>
      <c r="C13" s="63">
        <v>91160</v>
      </c>
      <c r="D13" s="63">
        <v>93425</v>
      </c>
      <c r="E13" s="63">
        <v>95491</v>
      </c>
      <c r="F13" s="63">
        <v>98010</v>
      </c>
      <c r="G13" s="63">
        <v>143263</v>
      </c>
      <c r="H13" s="63">
        <v>152014</v>
      </c>
      <c r="I13" s="63">
        <v>161652</v>
      </c>
      <c r="J13" s="63">
        <v>156500</v>
      </c>
      <c r="K13" s="63">
        <v>156500</v>
      </c>
      <c r="L13" s="63">
        <v>156500</v>
      </c>
      <c r="M13" s="63">
        <v>156500</v>
      </c>
      <c r="N13" s="63">
        <v>156500</v>
      </c>
      <c r="O13" s="182">
        <v>156500</v>
      </c>
    </row>
    <row r="14" spans="1:15" x14ac:dyDescent="0.25">
      <c r="A14" s="25" t="s">
        <v>2</v>
      </c>
      <c r="B14" s="63">
        <v>40166</v>
      </c>
      <c r="C14" s="63">
        <v>49418</v>
      </c>
      <c r="D14" s="63">
        <v>55553</v>
      </c>
      <c r="E14" s="63">
        <v>125148</v>
      </c>
      <c r="F14" s="63">
        <v>137585</v>
      </c>
      <c r="G14" s="63">
        <v>89648</v>
      </c>
      <c r="H14" s="63">
        <v>120336</v>
      </c>
      <c r="I14" s="63">
        <v>95748</v>
      </c>
      <c r="J14" s="63">
        <v>46850</v>
      </c>
      <c r="K14" s="63">
        <v>46850</v>
      </c>
      <c r="L14" s="63">
        <v>46850</v>
      </c>
      <c r="M14" s="63">
        <v>46850</v>
      </c>
      <c r="N14" s="63">
        <v>46850</v>
      </c>
      <c r="O14" s="92">
        <v>46850</v>
      </c>
    </row>
    <row r="15" spans="1:15" x14ac:dyDescent="0.25">
      <c r="A15" s="26" t="s">
        <v>3</v>
      </c>
      <c r="B15" s="63">
        <v>0</v>
      </c>
      <c r="C15" s="63">
        <v>0</v>
      </c>
      <c r="D15" s="63">
        <v>0</v>
      </c>
      <c r="E15" s="63">
        <v>0</v>
      </c>
      <c r="F15" s="64">
        <v>0</v>
      </c>
      <c r="G15" s="63">
        <v>2110</v>
      </c>
      <c r="H15" s="63">
        <v>11562</v>
      </c>
      <c r="I15" s="63">
        <v>84171</v>
      </c>
      <c r="J15" s="63">
        <v>0</v>
      </c>
      <c r="K15" s="63">
        <v>0</v>
      </c>
      <c r="L15" s="63">
        <v>0</v>
      </c>
      <c r="M15" s="63">
        <v>0</v>
      </c>
      <c r="N15" s="63">
        <v>0</v>
      </c>
      <c r="O15" s="92">
        <v>0</v>
      </c>
    </row>
    <row r="16" spans="1:15" ht="15.75" thickBot="1" x14ac:dyDescent="0.3">
      <c r="A16" s="27" t="s">
        <v>4</v>
      </c>
      <c r="B16" s="65">
        <f t="shared" ref="B16:F16" si="0">B13+B14</f>
        <v>130367</v>
      </c>
      <c r="C16" s="65">
        <f t="shared" si="0"/>
        <v>140578</v>
      </c>
      <c r="D16" s="65">
        <f t="shared" si="0"/>
        <v>148978</v>
      </c>
      <c r="E16" s="65">
        <f t="shared" si="0"/>
        <v>220639</v>
      </c>
      <c r="F16" s="65">
        <f t="shared" si="0"/>
        <v>235595</v>
      </c>
      <c r="G16" s="65">
        <f>G13+G14+G15</f>
        <v>235021</v>
      </c>
      <c r="H16" s="65">
        <f>SUM(H13:H15)</f>
        <v>283912</v>
      </c>
      <c r="I16" s="65">
        <f>SUM(I13:I15)</f>
        <v>341571</v>
      </c>
      <c r="J16" s="65">
        <f t="shared" ref="J16:K16" si="1">J13+J14</f>
        <v>203350</v>
      </c>
      <c r="K16" s="89">
        <f t="shared" si="1"/>
        <v>203350</v>
      </c>
      <c r="L16" s="90">
        <f t="shared" ref="L16:M16" si="2">L13+L14</f>
        <v>203350</v>
      </c>
      <c r="M16" s="65">
        <f t="shared" si="2"/>
        <v>203350</v>
      </c>
      <c r="N16" s="65">
        <f t="shared" ref="N16:O16" si="3">N13+N14</f>
        <v>203350</v>
      </c>
      <c r="O16" s="170">
        <f t="shared" si="3"/>
        <v>203350</v>
      </c>
    </row>
    <row r="17" spans="1:15" x14ac:dyDescent="0.25">
      <c r="A17" s="24"/>
      <c r="B17" s="66"/>
      <c r="C17" s="66"/>
      <c r="D17" s="67"/>
      <c r="E17" s="66"/>
      <c r="F17" s="183"/>
      <c r="G17" s="66"/>
      <c r="H17" s="66"/>
      <c r="I17" s="66"/>
      <c r="J17" s="66"/>
      <c r="K17" s="183"/>
      <c r="L17" s="91"/>
      <c r="M17" s="178"/>
      <c r="N17" s="178"/>
      <c r="O17" s="171"/>
    </row>
    <row r="18" spans="1:15" x14ac:dyDescent="0.25">
      <c r="A18" s="26" t="s">
        <v>5</v>
      </c>
      <c r="B18" s="63">
        <v>960151</v>
      </c>
      <c r="C18" s="63">
        <v>1067184</v>
      </c>
      <c r="D18" s="68">
        <v>1762868</v>
      </c>
      <c r="E18" s="68">
        <v>762879</v>
      </c>
      <c r="F18" s="68">
        <v>1004709</v>
      </c>
      <c r="G18" s="68">
        <v>805930</v>
      </c>
      <c r="H18" s="68">
        <v>782367</v>
      </c>
      <c r="I18" s="68">
        <v>936930</v>
      </c>
      <c r="J18" s="68">
        <v>801848.9</v>
      </c>
      <c r="K18" s="68">
        <v>801848.9</v>
      </c>
      <c r="L18" s="68">
        <v>801848.9</v>
      </c>
      <c r="M18" s="63">
        <v>801848.9</v>
      </c>
      <c r="N18" s="63">
        <v>801848.9</v>
      </c>
      <c r="O18" s="92">
        <v>801848.9</v>
      </c>
    </row>
    <row r="19" spans="1:15" x14ac:dyDescent="0.25">
      <c r="A19" s="26" t="s">
        <v>12</v>
      </c>
      <c r="B19" s="63">
        <v>269035</v>
      </c>
      <c r="C19" s="63">
        <v>312756</v>
      </c>
      <c r="D19" s="68">
        <v>320138</v>
      </c>
      <c r="E19" s="68">
        <v>334419</v>
      </c>
      <c r="F19" s="68">
        <v>345276</v>
      </c>
      <c r="G19" s="68">
        <v>352421</v>
      </c>
      <c r="H19" s="68">
        <v>354317</v>
      </c>
      <c r="I19" s="68">
        <v>357379</v>
      </c>
      <c r="J19" s="68">
        <v>411761</v>
      </c>
      <c r="K19" s="68">
        <v>411761</v>
      </c>
      <c r="L19" s="68">
        <v>411761</v>
      </c>
      <c r="M19" s="63">
        <v>411761</v>
      </c>
      <c r="N19" s="63">
        <v>411761</v>
      </c>
      <c r="O19" s="92">
        <v>411761</v>
      </c>
    </row>
    <row r="20" spans="1:15" x14ac:dyDescent="0.25">
      <c r="A20" s="26" t="s">
        <v>13</v>
      </c>
      <c r="B20" s="63">
        <v>59910</v>
      </c>
      <c r="C20" s="63">
        <v>61062</v>
      </c>
      <c r="D20" s="68">
        <v>68228</v>
      </c>
      <c r="E20" s="68">
        <v>71952</v>
      </c>
      <c r="F20" s="68">
        <v>81805</v>
      </c>
      <c r="G20" s="68">
        <v>84736</v>
      </c>
      <c r="H20" s="68">
        <v>88793</v>
      </c>
      <c r="I20" s="68">
        <v>88527</v>
      </c>
      <c r="J20" s="68">
        <v>92213.9</v>
      </c>
      <c r="K20" s="68">
        <v>92213.9</v>
      </c>
      <c r="L20" s="68">
        <v>92213.9</v>
      </c>
      <c r="M20" s="63">
        <v>92213.9</v>
      </c>
      <c r="N20" s="63">
        <v>92213.9</v>
      </c>
      <c r="O20" s="92">
        <v>92213.9</v>
      </c>
    </row>
    <row r="21" spans="1:15" ht="15.75" thickBot="1" x14ac:dyDescent="0.3">
      <c r="A21" s="27" t="s">
        <v>6</v>
      </c>
      <c r="B21" s="65">
        <f t="shared" ref="B21:G21" si="4">B16+B18</f>
        <v>1090518</v>
      </c>
      <c r="C21" s="65">
        <f t="shared" si="4"/>
        <v>1207762</v>
      </c>
      <c r="D21" s="65">
        <f>D16+D18</f>
        <v>1911846</v>
      </c>
      <c r="E21" s="65">
        <f>E16+E18</f>
        <v>983518</v>
      </c>
      <c r="F21" s="65">
        <f>F16+F18</f>
        <v>1240304</v>
      </c>
      <c r="G21" s="65">
        <f t="shared" si="4"/>
        <v>1040951</v>
      </c>
      <c r="H21" s="65">
        <f t="shared" ref="H21" si="5">H16+H18</f>
        <v>1066279</v>
      </c>
      <c r="I21" s="65">
        <f>I16+I18</f>
        <v>1278501</v>
      </c>
      <c r="J21" s="65">
        <f t="shared" ref="J21:K21" si="6">J16+J18</f>
        <v>1005198.9</v>
      </c>
      <c r="K21" s="89">
        <f t="shared" si="6"/>
        <v>1005198.9</v>
      </c>
      <c r="L21" s="90">
        <f t="shared" ref="L21:M21" si="7">L16+L18</f>
        <v>1005198.9</v>
      </c>
      <c r="M21" s="65">
        <f t="shared" si="7"/>
        <v>1005198.9</v>
      </c>
      <c r="N21" s="65">
        <f t="shared" ref="N21:O21" si="8">N16+N18</f>
        <v>1005198.9</v>
      </c>
      <c r="O21" s="170">
        <f t="shared" si="8"/>
        <v>1005198.9</v>
      </c>
    </row>
    <row r="22" spans="1:15" ht="15.75" thickBot="1" x14ac:dyDescent="0.3">
      <c r="A22" s="28"/>
      <c r="B22" s="69"/>
      <c r="C22" s="69"/>
      <c r="D22" s="70"/>
      <c r="E22" s="69"/>
      <c r="F22" s="183"/>
      <c r="G22" s="66"/>
      <c r="H22" s="66"/>
      <c r="I22" s="66"/>
      <c r="J22" s="66"/>
      <c r="K22" s="183"/>
      <c r="L22" s="93"/>
      <c r="M22" s="66"/>
      <c r="N22" s="66"/>
      <c r="O22" s="172"/>
    </row>
    <row r="23" spans="1:15" x14ac:dyDescent="0.25">
      <c r="A23" s="29" t="s">
        <v>7</v>
      </c>
      <c r="B23" s="71">
        <v>691970</v>
      </c>
      <c r="C23" s="71">
        <v>777769</v>
      </c>
      <c r="D23" s="71">
        <v>847404</v>
      </c>
      <c r="E23" s="71">
        <v>915249</v>
      </c>
      <c r="F23" s="71">
        <v>934735</v>
      </c>
      <c r="G23" s="71">
        <v>829584</v>
      </c>
      <c r="H23" s="71">
        <v>805540</v>
      </c>
      <c r="I23" s="71">
        <v>874942</v>
      </c>
      <c r="J23" s="71">
        <v>833398</v>
      </c>
      <c r="K23" s="71">
        <v>833398</v>
      </c>
      <c r="L23" s="71">
        <v>833398</v>
      </c>
      <c r="M23" s="71">
        <v>833398</v>
      </c>
      <c r="N23" s="71">
        <v>833398</v>
      </c>
      <c r="O23" s="179">
        <v>833398</v>
      </c>
    </row>
    <row r="24" spans="1:15" x14ac:dyDescent="0.25">
      <c r="A24" s="25" t="s">
        <v>8</v>
      </c>
      <c r="B24" s="72">
        <v>380027</v>
      </c>
      <c r="C24" s="72">
        <v>407435</v>
      </c>
      <c r="D24" s="73">
        <v>597726</v>
      </c>
      <c r="E24" s="72">
        <v>881851</v>
      </c>
      <c r="F24" s="74">
        <v>294585</v>
      </c>
      <c r="G24" s="72">
        <v>140872</v>
      </c>
      <c r="H24" s="72">
        <v>226313</v>
      </c>
      <c r="I24" s="72">
        <v>386934</v>
      </c>
      <c r="J24" s="72">
        <v>206747</v>
      </c>
      <c r="K24" s="72">
        <v>171801</v>
      </c>
      <c r="L24" s="72">
        <v>171801</v>
      </c>
      <c r="M24" s="72">
        <v>171801</v>
      </c>
      <c r="N24" s="72">
        <v>171801</v>
      </c>
      <c r="O24" s="184">
        <v>171801</v>
      </c>
    </row>
    <row r="25" spans="1:15" ht="15.75" thickBot="1" x14ac:dyDescent="0.3">
      <c r="A25" s="27" t="s">
        <v>9</v>
      </c>
      <c r="B25" s="65">
        <f t="shared" ref="B25:G25" si="9">B23+B24</f>
        <v>1071997</v>
      </c>
      <c r="C25" s="65">
        <f t="shared" si="9"/>
        <v>1185204</v>
      </c>
      <c r="D25" s="65">
        <f t="shared" si="9"/>
        <v>1445130</v>
      </c>
      <c r="E25" s="65">
        <f t="shared" si="9"/>
        <v>1797100</v>
      </c>
      <c r="F25" s="65">
        <f t="shared" si="9"/>
        <v>1229320</v>
      </c>
      <c r="G25" s="65">
        <f t="shared" si="9"/>
        <v>970456</v>
      </c>
      <c r="H25" s="65">
        <f t="shared" ref="H25:I25" si="10">H23+H24</f>
        <v>1031853</v>
      </c>
      <c r="I25" s="65">
        <f t="shared" si="10"/>
        <v>1261876</v>
      </c>
      <c r="J25" s="65">
        <f t="shared" ref="J25:K25" si="11">J23+J24</f>
        <v>1040145</v>
      </c>
      <c r="K25" s="89">
        <f t="shared" si="11"/>
        <v>1005199</v>
      </c>
      <c r="L25" s="90">
        <f t="shared" ref="L25:M25" si="12">L23+L24</f>
        <v>1005199</v>
      </c>
      <c r="M25" s="65">
        <f t="shared" si="12"/>
        <v>1005199</v>
      </c>
      <c r="N25" s="65">
        <f t="shared" ref="N25:O25" si="13">N23+N24</f>
        <v>1005199</v>
      </c>
      <c r="O25" s="170">
        <f t="shared" si="13"/>
        <v>1005199</v>
      </c>
    </row>
    <row r="26" spans="1:15" ht="15.75" thickBot="1" x14ac:dyDescent="0.3">
      <c r="A26" s="30"/>
      <c r="B26" s="69"/>
      <c r="C26" s="69"/>
      <c r="D26" s="70"/>
      <c r="E26" s="69"/>
      <c r="F26" s="75"/>
      <c r="G26" s="69"/>
      <c r="H26" s="69"/>
      <c r="I26" s="69"/>
      <c r="J26" s="69"/>
      <c r="K26" s="75"/>
      <c r="L26" s="94"/>
      <c r="M26" s="69"/>
      <c r="N26" s="69"/>
      <c r="O26" s="173"/>
    </row>
    <row r="27" spans="1:15" ht="15.75" thickBot="1" x14ac:dyDescent="0.3">
      <c r="A27" s="31" t="s">
        <v>10</v>
      </c>
      <c r="B27" s="76">
        <f t="shared" ref="B27:I27" si="14">B21-B25</f>
        <v>18521</v>
      </c>
      <c r="C27" s="76">
        <f t="shared" si="14"/>
        <v>22558</v>
      </c>
      <c r="D27" s="76">
        <f t="shared" si="14"/>
        <v>466716</v>
      </c>
      <c r="E27" s="76">
        <f t="shared" si="14"/>
        <v>-813582</v>
      </c>
      <c r="F27" s="76">
        <f t="shared" si="14"/>
        <v>10984</v>
      </c>
      <c r="G27" s="76">
        <f t="shared" si="14"/>
        <v>70495</v>
      </c>
      <c r="H27" s="76">
        <f t="shared" si="14"/>
        <v>34426</v>
      </c>
      <c r="I27" s="76">
        <f t="shared" si="14"/>
        <v>16625</v>
      </c>
      <c r="J27" s="76">
        <f t="shared" ref="J27:K27" si="15">J21-J25</f>
        <v>-34946.099999999977</v>
      </c>
      <c r="K27" s="95">
        <f t="shared" si="15"/>
        <v>-9.9999999976716936E-2</v>
      </c>
      <c r="L27" s="96">
        <f t="shared" ref="L27:M27" si="16">L21-L25</f>
        <v>-9.9999999976716936E-2</v>
      </c>
      <c r="M27" s="76">
        <f t="shared" si="16"/>
        <v>-9.9999999976716936E-2</v>
      </c>
      <c r="N27" s="76">
        <f t="shared" ref="N27:O27" si="17">N21-N25</f>
        <v>-9.9999999976716936E-2</v>
      </c>
      <c r="O27" s="174">
        <f t="shared" si="17"/>
        <v>-9.9999999976716936E-2</v>
      </c>
    </row>
    <row r="28" spans="1:15" x14ac:dyDescent="0.25">
      <c r="A28" s="32"/>
      <c r="B28" s="77"/>
      <c r="C28" s="77"/>
      <c r="D28" s="77"/>
      <c r="E28" s="77"/>
      <c r="F28" s="78"/>
      <c r="G28" s="77"/>
      <c r="H28" s="77"/>
      <c r="I28" s="77"/>
      <c r="J28" s="77"/>
      <c r="K28" s="78"/>
      <c r="L28" s="97"/>
      <c r="M28" s="77"/>
      <c r="N28" s="77"/>
      <c r="O28" s="175"/>
    </row>
    <row r="29" spans="1:15" ht="24.75" customHeight="1" x14ac:dyDescent="0.25">
      <c r="A29" s="33" t="s">
        <v>11</v>
      </c>
      <c r="B29" s="79">
        <v>0</v>
      </c>
      <c r="C29" s="79">
        <v>0</v>
      </c>
      <c r="D29" s="80">
        <v>0</v>
      </c>
      <c r="E29" s="79">
        <v>0</v>
      </c>
      <c r="F29" s="81">
        <v>0</v>
      </c>
      <c r="G29" s="79">
        <v>0</v>
      </c>
      <c r="H29" s="79">
        <v>0</v>
      </c>
      <c r="I29" s="79">
        <v>0</v>
      </c>
      <c r="J29" s="79">
        <v>0</v>
      </c>
      <c r="K29" s="81">
        <v>0</v>
      </c>
      <c r="L29" s="98">
        <v>0</v>
      </c>
      <c r="M29" s="79">
        <v>0</v>
      </c>
      <c r="N29" s="79">
        <v>0</v>
      </c>
      <c r="O29" s="176">
        <v>0</v>
      </c>
    </row>
    <row r="30" spans="1:15" ht="15.75" thickBot="1" x14ac:dyDescent="0.3">
      <c r="A30" s="34" t="s">
        <v>14</v>
      </c>
      <c r="B30" s="82">
        <v>0</v>
      </c>
      <c r="C30" s="82">
        <v>0</v>
      </c>
      <c r="D30" s="83">
        <v>0</v>
      </c>
      <c r="E30" s="82">
        <v>0</v>
      </c>
      <c r="F30" s="84">
        <v>0</v>
      </c>
      <c r="G30" s="82">
        <v>0</v>
      </c>
      <c r="H30" s="82">
        <v>0</v>
      </c>
      <c r="I30" s="82">
        <v>0</v>
      </c>
      <c r="J30" s="82">
        <v>0</v>
      </c>
      <c r="K30" s="84">
        <v>0</v>
      </c>
      <c r="L30" s="99">
        <v>0</v>
      </c>
      <c r="M30" s="82">
        <v>0</v>
      </c>
      <c r="N30" s="82">
        <v>0</v>
      </c>
      <c r="O30" s="177">
        <v>0</v>
      </c>
    </row>
    <row r="34" spans="2:7" x14ac:dyDescent="0.25">
      <c r="B34" s="5"/>
      <c r="C34" s="5"/>
      <c r="D34" s="5"/>
      <c r="E34" s="5"/>
      <c r="F34" s="5"/>
      <c r="G34" s="18"/>
    </row>
    <row r="35" spans="2:7" x14ac:dyDescent="0.25">
      <c r="B35" s="5"/>
      <c r="C35" s="5"/>
      <c r="D35" s="5"/>
      <c r="E35" s="5"/>
      <c r="F35" s="5"/>
      <c r="G35" s="18"/>
    </row>
    <row r="36" spans="2:7" x14ac:dyDescent="0.25">
      <c r="B36" s="5"/>
      <c r="C36" s="5"/>
      <c r="D36" s="5"/>
      <c r="E36" s="5"/>
      <c r="F36" s="5"/>
      <c r="G36" s="18"/>
    </row>
    <row r="37" spans="2:7" x14ac:dyDescent="0.25">
      <c r="B37" s="5"/>
      <c r="C37" s="5"/>
      <c r="D37" s="5"/>
      <c r="E37" s="5"/>
      <c r="F37" s="5"/>
      <c r="G37" s="18"/>
    </row>
    <row r="38" spans="2:7" x14ac:dyDescent="0.25">
      <c r="B38" s="5"/>
      <c r="C38" s="5"/>
      <c r="D38" s="5"/>
      <c r="E38" s="5"/>
      <c r="F38" s="5"/>
      <c r="G38" s="18"/>
    </row>
    <row r="39" spans="2:7" x14ac:dyDescent="0.25">
      <c r="B39" s="5"/>
      <c r="C39" s="5"/>
      <c r="D39" s="5"/>
      <c r="E39" s="5"/>
      <c r="F39" s="5"/>
      <c r="G39" s="18"/>
    </row>
    <row r="40" spans="2:7" x14ac:dyDescent="0.25">
      <c r="B40" s="5"/>
      <c r="C40" s="5"/>
      <c r="D40" s="5"/>
      <c r="E40" s="5"/>
      <c r="F40" s="5"/>
      <c r="G40" s="18"/>
    </row>
  </sheetData>
  <mergeCells count="2">
    <mergeCell ref="F4:H4"/>
    <mergeCell ref="J4:L4"/>
  </mergeCells>
  <phoneticPr fontId="0" type="noConversion"/>
  <pageMargins left="0.15748031496062992" right="0.15748031496062992" top="0.78740157480314965" bottom="0.78740157480314965" header="0.39370078740157483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F138B-4122-4613-933F-E031876246EF}">
  <dimension ref="B1:J164"/>
  <sheetViews>
    <sheetView topLeftCell="A124" workbookViewId="0">
      <selection activeCell="R144" sqref="R144"/>
    </sheetView>
  </sheetViews>
  <sheetFormatPr defaultRowHeight="15" x14ac:dyDescent="0.25"/>
  <cols>
    <col min="1" max="1" width="6.140625" style="9" customWidth="1"/>
    <col min="2" max="2" width="28.5703125" style="112" customWidth="1"/>
    <col min="3" max="3" width="12.7109375" style="112" customWidth="1"/>
    <col min="4" max="4" width="12.7109375" hidden="1" customWidth="1"/>
    <col min="5" max="5" width="12.7109375" customWidth="1"/>
    <col min="6" max="7" width="12.7109375" style="9" customWidth="1"/>
    <col min="8" max="10" width="13" style="9" customWidth="1"/>
    <col min="11" max="16384" width="9.140625" style="9"/>
  </cols>
  <sheetData>
    <row r="1" spans="2:10" ht="15" customHeight="1" x14ac:dyDescent="0.25">
      <c r="F1" s="10"/>
      <c r="G1" s="10"/>
      <c r="H1" s="10"/>
    </row>
    <row r="2" spans="2:10" ht="15" customHeight="1" x14ac:dyDescent="0.25">
      <c r="B2" s="113" t="s">
        <v>81</v>
      </c>
      <c r="C2" s="113"/>
      <c r="D2" s="38"/>
      <c r="E2" s="38"/>
      <c r="F2" s="113"/>
    </row>
    <row r="3" spans="2:10" ht="15" customHeight="1" x14ac:dyDescent="0.25">
      <c r="B3" s="186" t="s">
        <v>17</v>
      </c>
      <c r="C3" s="186"/>
      <c r="D3" s="186"/>
      <c r="E3" s="186"/>
      <c r="F3" s="186"/>
      <c r="G3" s="186"/>
      <c r="H3" s="186"/>
      <c r="I3" s="186"/>
    </row>
    <row r="4" spans="2:10" ht="15" customHeight="1" thickBot="1" x14ac:dyDescent="0.3">
      <c r="B4" s="149"/>
      <c r="C4" s="149"/>
      <c r="D4" s="149"/>
      <c r="E4" s="156"/>
      <c r="F4" s="149"/>
      <c r="G4" s="149"/>
      <c r="H4" s="149"/>
      <c r="I4" s="10"/>
      <c r="J4" s="10" t="s">
        <v>67</v>
      </c>
    </row>
    <row r="5" spans="2:10" ht="30.75" thickBot="1" x14ac:dyDescent="0.3">
      <c r="B5" s="114" t="s">
        <v>75</v>
      </c>
      <c r="C5" s="115"/>
      <c r="D5" s="39">
        <v>2020</v>
      </c>
      <c r="E5" s="157">
        <v>2023</v>
      </c>
      <c r="F5" s="100">
        <v>2024</v>
      </c>
      <c r="G5" s="100">
        <v>2025</v>
      </c>
      <c r="H5" s="100">
        <v>2026</v>
      </c>
      <c r="I5" s="100">
        <v>2027</v>
      </c>
      <c r="J5" s="100">
        <v>2028</v>
      </c>
    </row>
    <row r="6" spans="2:10" ht="5.0999999999999996" customHeight="1" thickBot="1" x14ac:dyDescent="0.3">
      <c r="B6" s="116"/>
      <c r="C6" s="117"/>
      <c r="D6" s="40"/>
      <c r="E6" s="158"/>
      <c r="F6" s="101"/>
      <c r="G6" s="101"/>
      <c r="H6" s="101"/>
      <c r="I6" s="101"/>
      <c r="J6" s="101"/>
    </row>
    <row r="7" spans="2:10" x14ac:dyDescent="0.25">
      <c r="B7" s="118" t="s">
        <v>23</v>
      </c>
      <c r="C7" s="146" t="s">
        <v>24</v>
      </c>
      <c r="D7" s="41">
        <f>D8-D9</f>
        <v>2280</v>
      </c>
      <c r="E7" s="159">
        <v>2166</v>
      </c>
      <c r="F7" s="159">
        <v>2166</v>
      </c>
      <c r="G7" s="159">
        <v>2166</v>
      </c>
      <c r="H7" s="159">
        <v>2166</v>
      </c>
      <c r="I7" s="159">
        <v>2166</v>
      </c>
      <c r="J7" s="159">
        <v>2166</v>
      </c>
    </row>
    <row r="8" spans="2:10" x14ac:dyDescent="0.25">
      <c r="B8" s="119"/>
      <c r="C8" s="147" t="s">
        <v>25</v>
      </c>
      <c r="D8" s="41">
        <v>6465</v>
      </c>
      <c r="E8" s="160">
        <f>E9+E7</f>
        <v>7402</v>
      </c>
      <c r="F8" s="160">
        <f t="shared" ref="F8:J8" si="0">F9+F7</f>
        <v>7502</v>
      </c>
      <c r="G8" s="160">
        <f t="shared" si="0"/>
        <v>7602</v>
      </c>
      <c r="H8" s="160">
        <f t="shared" si="0"/>
        <v>7702</v>
      </c>
      <c r="I8" s="160">
        <f t="shared" si="0"/>
        <v>7802</v>
      </c>
      <c r="J8" s="160">
        <f t="shared" si="0"/>
        <v>7902</v>
      </c>
    </row>
    <row r="9" spans="2:10" ht="15.75" thickBot="1" x14ac:dyDescent="0.3">
      <c r="B9" s="119"/>
      <c r="C9" s="148" t="s">
        <v>26</v>
      </c>
      <c r="D9" s="42">
        <v>4185</v>
      </c>
      <c r="E9" s="161">
        <v>5236</v>
      </c>
      <c r="F9" s="102">
        <f>E9+100</f>
        <v>5336</v>
      </c>
      <c r="G9" s="102">
        <f t="shared" ref="G9:J9" si="1">F9+100</f>
        <v>5436</v>
      </c>
      <c r="H9" s="102">
        <f t="shared" si="1"/>
        <v>5536</v>
      </c>
      <c r="I9" s="102">
        <f t="shared" si="1"/>
        <v>5636</v>
      </c>
      <c r="J9" s="102">
        <f t="shared" si="1"/>
        <v>5736</v>
      </c>
    </row>
    <row r="10" spans="2:10" ht="5.0999999999999996" customHeight="1" thickBot="1" x14ac:dyDescent="0.3">
      <c r="B10" s="120"/>
      <c r="C10" s="121"/>
      <c r="D10" s="43"/>
      <c r="E10" s="162"/>
      <c r="F10" s="103"/>
      <c r="G10" s="103"/>
      <c r="H10" s="103"/>
      <c r="I10" s="103"/>
      <c r="J10" s="103"/>
    </row>
    <row r="11" spans="2:10" x14ac:dyDescent="0.25">
      <c r="B11" s="118" t="s">
        <v>27</v>
      </c>
      <c r="C11" s="146" t="s">
        <v>24</v>
      </c>
      <c r="D11" s="41">
        <f>D12-D13</f>
        <v>7206</v>
      </c>
      <c r="E11" s="159">
        <v>6846</v>
      </c>
      <c r="F11" s="159">
        <v>6846</v>
      </c>
      <c r="G11" s="159">
        <v>6846</v>
      </c>
      <c r="H11" s="159">
        <v>6846</v>
      </c>
      <c r="I11" s="159">
        <v>6846</v>
      </c>
      <c r="J11" s="159">
        <v>6846</v>
      </c>
    </row>
    <row r="12" spans="2:10" x14ac:dyDescent="0.25">
      <c r="B12" s="119"/>
      <c r="C12" s="147" t="s">
        <v>25</v>
      </c>
      <c r="D12" s="41">
        <v>8333</v>
      </c>
      <c r="E12" s="160">
        <f>E13+E11</f>
        <v>8143</v>
      </c>
      <c r="F12" s="160">
        <f t="shared" ref="F12:J12" si="2">F13+F11</f>
        <v>8243</v>
      </c>
      <c r="G12" s="160">
        <f t="shared" si="2"/>
        <v>8343</v>
      </c>
      <c r="H12" s="160">
        <f t="shared" si="2"/>
        <v>8443</v>
      </c>
      <c r="I12" s="160">
        <f t="shared" si="2"/>
        <v>8543</v>
      </c>
      <c r="J12" s="160">
        <f t="shared" si="2"/>
        <v>8643</v>
      </c>
    </row>
    <row r="13" spans="2:10" ht="15.75" thickBot="1" x14ac:dyDescent="0.3">
      <c r="B13" s="119"/>
      <c r="C13" s="148" t="s">
        <v>26</v>
      </c>
      <c r="D13" s="42">
        <v>1127</v>
      </c>
      <c r="E13" s="161">
        <v>1297</v>
      </c>
      <c r="F13" s="102">
        <v>1397</v>
      </c>
      <c r="G13" s="161">
        <v>1497</v>
      </c>
      <c r="H13" s="102">
        <v>1597</v>
      </c>
      <c r="I13" s="161">
        <v>1697</v>
      </c>
      <c r="J13" s="102">
        <v>1797</v>
      </c>
    </row>
    <row r="14" spans="2:10" ht="5.0999999999999996" customHeight="1" thickBot="1" x14ac:dyDescent="0.3">
      <c r="B14" s="120"/>
      <c r="C14" s="121"/>
      <c r="D14" s="43"/>
      <c r="E14" s="162"/>
      <c r="F14" s="103"/>
      <c r="G14" s="103"/>
      <c r="H14" s="103"/>
      <c r="I14" s="103"/>
      <c r="J14" s="103"/>
    </row>
    <row r="15" spans="2:10" x14ac:dyDescent="0.25">
      <c r="B15" s="118" t="s">
        <v>28</v>
      </c>
      <c r="C15" s="146" t="s">
        <v>24</v>
      </c>
      <c r="D15" s="41">
        <f>D16-D17</f>
        <v>2398</v>
      </c>
      <c r="E15" s="159">
        <v>2278</v>
      </c>
      <c r="F15" s="159">
        <v>2278</v>
      </c>
      <c r="G15" s="159">
        <v>2278</v>
      </c>
      <c r="H15" s="159">
        <v>2278</v>
      </c>
      <c r="I15" s="159">
        <v>2278</v>
      </c>
      <c r="J15" s="159">
        <v>2278</v>
      </c>
    </row>
    <row r="16" spans="2:10" x14ac:dyDescent="0.25">
      <c r="B16" s="119"/>
      <c r="C16" s="147" t="s">
        <v>25</v>
      </c>
      <c r="D16" s="41">
        <v>3958</v>
      </c>
      <c r="E16" s="160">
        <f>E17+E15</f>
        <v>4761</v>
      </c>
      <c r="F16" s="160">
        <f t="shared" ref="F16:J16" si="3">F17+F15</f>
        <v>4861</v>
      </c>
      <c r="G16" s="160">
        <f t="shared" si="3"/>
        <v>4961</v>
      </c>
      <c r="H16" s="160">
        <f t="shared" si="3"/>
        <v>5061</v>
      </c>
      <c r="I16" s="160">
        <f t="shared" si="3"/>
        <v>5161</v>
      </c>
      <c r="J16" s="160">
        <f t="shared" si="3"/>
        <v>5261</v>
      </c>
    </row>
    <row r="17" spans="2:10" ht="15.75" thickBot="1" x14ac:dyDescent="0.3">
      <c r="B17" s="119"/>
      <c r="C17" s="136" t="s">
        <v>26</v>
      </c>
      <c r="D17" s="44">
        <v>1560</v>
      </c>
      <c r="E17" s="153">
        <v>2483</v>
      </c>
      <c r="F17" s="104">
        <v>2583</v>
      </c>
      <c r="G17" s="153">
        <v>2683</v>
      </c>
      <c r="H17" s="104">
        <v>2783</v>
      </c>
      <c r="I17" s="153">
        <v>2883</v>
      </c>
      <c r="J17" s="104">
        <v>2983</v>
      </c>
    </row>
    <row r="18" spans="2:10" ht="5.0999999999999996" customHeight="1" thickBot="1" x14ac:dyDescent="0.3">
      <c r="B18" s="120"/>
      <c r="C18" s="122"/>
      <c r="D18" s="47"/>
      <c r="E18" s="163"/>
      <c r="F18" s="105"/>
      <c r="G18" s="105"/>
      <c r="H18" s="105"/>
      <c r="I18" s="105"/>
      <c r="J18" s="105"/>
    </row>
    <row r="19" spans="2:10" x14ac:dyDescent="0.25">
      <c r="B19" s="118" t="s">
        <v>29</v>
      </c>
      <c r="C19" s="134" t="s">
        <v>24</v>
      </c>
      <c r="D19" s="48">
        <f>D20-D21</f>
        <v>1433</v>
      </c>
      <c r="E19" s="164">
        <v>1361</v>
      </c>
      <c r="F19" s="164">
        <v>1361</v>
      </c>
      <c r="G19" s="164">
        <v>1361</v>
      </c>
      <c r="H19" s="164">
        <v>1361</v>
      </c>
      <c r="I19" s="164">
        <v>1361</v>
      </c>
      <c r="J19" s="164">
        <v>1361</v>
      </c>
    </row>
    <row r="20" spans="2:10" x14ac:dyDescent="0.25">
      <c r="B20" s="119"/>
      <c r="C20" s="135" t="s">
        <v>25</v>
      </c>
      <c r="D20" s="48">
        <v>2653</v>
      </c>
      <c r="E20" s="160">
        <f>E21+E19</f>
        <v>2818</v>
      </c>
      <c r="F20" s="160">
        <f t="shared" ref="F20:J20" si="4">F21+F19</f>
        <v>2918</v>
      </c>
      <c r="G20" s="160">
        <f t="shared" si="4"/>
        <v>3018</v>
      </c>
      <c r="H20" s="160">
        <f t="shared" si="4"/>
        <v>3118</v>
      </c>
      <c r="I20" s="160">
        <f t="shared" si="4"/>
        <v>3218</v>
      </c>
      <c r="J20" s="160">
        <f t="shared" si="4"/>
        <v>3318</v>
      </c>
    </row>
    <row r="21" spans="2:10" ht="15.75" thickBot="1" x14ac:dyDescent="0.3">
      <c r="B21" s="119"/>
      <c r="C21" s="136" t="s">
        <v>26</v>
      </c>
      <c r="D21" s="44">
        <v>1220</v>
      </c>
      <c r="E21" s="153">
        <v>1457</v>
      </c>
      <c r="F21" s="104">
        <v>1557</v>
      </c>
      <c r="G21" s="153">
        <v>1657</v>
      </c>
      <c r="H21" s="104">
        <v>1757</v>
      </c>
      <c r="I21" s="153">
        <v>1857</v>
      </c>
      <c r="J21" s="104">
        <v>1957</v>
      </c>
    </row>
    <row r="22" spans="2:10" ht="5.0999999999999996" customHeight="1" thickBot="1" x14ac:dyDescent="0.3">
      <c r="B22" s="120"/>
      <c r="C22" s="122"/>
      <c r="D22" s="47"/>
      <c r="E22" s="163"/>
      <c r="F22" s="105"/>
      <c r="G22" s="105"/>
      <c r="H22" s="105"/>
      <c r="I22" s="105"/>
      <c r="J22" s="105"/>
    </row>
    <row r="23" spans="2:10" x14ac:dyDescent="0.25">
      <c r="B23" s="118" t="s">
        <v>30</v>
      </c>
      <c r="C23" s="134" t="s">
        <v>24</v>
      </c>
      <c r="D23" s="48">
        <f>D24-D25</f>
        <v>1808</v>
      </c>
      <c r="E23" s="164">
        <v>1718</v>
      </c>
      <c r="F23" s="164">
        <v>1718</v>
      </c>
      <c r="G23" s="164">
        <v>1718</v>
      </c>
      <c r="H23" s="164">
        <v>1718</v>
      </c>
      <c r="I23" s="164">
        <v>1718</v>
      </c>
      <c r="J23" s="164">
        <v>1718</v>
      </c>
    </row>
    <row r="24" spans="2:10" x14ac:dyDescent="0.25">
      <c r="B24" s="119"/>
      <c r="C24" s="135" t="s">
        <v>25</v>
      </c>
      <c r="D24" s="48">
        <v>3268</v>
      </c>
      <c r="E24" s="160">
        <f>E25+E23</f>
        <v>3323</v>
      </c>
      <c r="F24" s="160">
        <f t="shared" ref="F24:J24" si="5">F25+F23</f>
        <v>3423</v>
      </c>
      <c r="G24" s="160">
        <f t="shared" si="5"/>
        <v>3523</v>
      </c>
      <c r="H24" s="160">
        <f t="shared" si="5"/>
        <v>3623</v>
      </c>
      <c r="I24" s="160">
        <f t="shared" si="5"/>
        <v>3723</v>
      </c>
      <c r="J24" s="160">
        <f t="shared" si="5"/>
        <v>3823</v>
      </c>
    </row>
    <row r="25" spans="2:10" ht="15.75" thickBot="1" x14ac:dyDescent="0.3">
      <c r="B25" s="119"/>
      <c r="C25" s="136" t="s">
        <v>26</v>
      </c>
      <c r="D25" s="44">
        <v>1460</v>
      </c>
      <c r="E25" s="153">
        <v>1605</v>
      </c>
      <c r="F25" s="104">
        <v>1705</v>
      </c>
      <c r="G25" s="153">
        <v>1805</v>
      </c>
      <c r="H25" s="104">
        <v>1905</v>
      </c>
      <c r="I25" s="153">
        <v>2005</v>
      </c>
      <c r="J25" s="104">
        <v>2105</v>
      </c>
    </row>
    <row r="26" spans="2:10" ht="5.0999999999999996" customHeight="1" thickBot="1" x14ac:dyDescent="0.3">
      <c r="B26" s="120"/>
      <c r="C26" s="122"/>
      <c r="D26" s="47"/>
      <c r="E26" s="163"/>
      <c r="F26" s="105"/>
      <c r="G26" s="105"/>
      <c r="H26" s="105"/>
      <c r="I26" s="105"/>
      <c r="J26" s="105"/>
    </row>
    <row r="27" spans="2:10" x14ac:dyDescent="0.25">
      <c r="B27" s="118" t="s">
        <v>31</v>
      </c>
      <c r="C27" s="134" t="s">
        <v>24</v>
      </c>
      <c r="D27" s="48">
        <f>D28-D29</f>
        <v>1474</v>
      </c>
      <c r="E27" s="164">
        <v>1400</v>
      </c>
      <c r="F27" s="164">
        <v>1400</v>
      </c>
      <c r="G27" s="164">
        <v>1400</v>
      </c>
      <c r="H27" s="164">
        <v>1400</v>
      </c>
      <c r="I27" s="164">
        <v>1400</v>
      </c>
      <c r="J27" s="164">
        <v>1400</v>
      </c>
    </row>
    <row r="28" spans="2:10" x14ac:dyDescent="0.25">
      <c r="B28" s="119"/>
      <c r="C28" s="135" t="s">
        <v>25</v>
      </c>
      <c r="D28" s="48">
        <v>2429</v>
      </c>
      <c r="E28" s="160">
        <f>E29+E27</f>
        <v>2680</v>
      </c>
      <c r="F28" s="160">
        <f t="shared" ref="F28:J28" si="6">F29+F27</f>
        <v>2780</v>
      </c>
      <c r="G28" s="160">
        <f t="shared" si="6"/>
        <v>2880</v>
      </c>
      <c r="H28" s="160">
        <f t="shared" si="6"/>
        <v>2980</v>
      </c>
      <c r="I28" s="160">
        <f t="shared" si="6"/>
        <v>3080</v>
      </c>
      <c r="J28" s="160">
        <f t="shared" si="6"/>
        <v>3180</v>
      </c>
    </row>
    <row r="29" spans="2:10" ht="15.75" thickBot="1" x14ac:dyDescent="0.3">
      <c r="B29" s="119"/>
      <c r="C29" s="136" t="s">
        <v>26</v>
      </c>
      <c r="D29" s="44">
        <v>955</v>
      </c>
      <c r="E29" s="153">
        <v>1280</v>
      </c>
      <c r="F29" s="104">
        <v>1380</v>
      </c>
      <c r="G29" s="153">
        <v>1480</v>
      </c>
      <c r="H29" s="104">
        <v>1580</v>
      </c>
      <c r="I29" s="153">
        <v>1680</v>
      </c>
      <c r="J29" s="104">
        <v>1780</v>
      </c>
    </row>
    <row r="30" spans="2:10" ht="5.0999999999999996" customHeight="1" thickBot="1" x14ac:dyDescent="0.3">
      <c r="B30" s="120"/>
      <c r="C30" s="122"/>
      <c r="D30" s="47"/>
      <c r="E30" s="163"/>
      <c r="F30" s="105"/>
      <c r="G30" s="105"/>
      <c r="H30" s="105"/>
      <c r="I30" s="105"/>
      <c r="J30" s="105"/>
    </row>
    <row r="31" spans="2:10" x14ac:dyDescent="0.25">
      <c r="B31" s="118" t="s">
        <v>32</v>
      </c>
      <c r="C31" s="134" t="s">
        <v>24</v>
      </c>
      <c r="D31" s="48">
        <f>D32-D33</f>
        <v>3036</v>
      </c>
      <c r="E31" s="164">
        <v>2884</v>
      </c>
      <c r="F31" s="164">
        <v>2884</v>
      </c>
      <c r="G31" s="164">
        <v>2884</v>
      </c>
      <c r="H31" s="164">
        <v>2884</v>
      </c>
      <c r="I31" s="164">
        <v>2884</v>
      </c>
      <c r="J31" s="164">
        <v>2884</v>
      </c>
    </row>
    <row r="32" spans="2:10" x14ac:dyDescent="0.25">
      <c r="B32" s="119"/>
      <c r="C32" s="135" t="s">
        <v>25</v>
      </c>
      <c r="D32" s="48">
        <v>4840</v>
      </c>
      <c r="E32" s="160">
        <f>E33+E31</f>
        <v>5246</v>
      </c>
      <c r="F32" s="160">
        <f t="shared" ref="F32:J32" si="7">F33+F31</f>
        <v>5346</v>
      </c>
      <c r="G32" s="160">
        <f t="shared" si="7"/>
        <v>5446</v>
      </c>
      <c r="H32" s="160">
        <f t="shared" si="7"/>
        <v>5546</v>
      </c>
      <c r="I32" s="160">
        <f t="shared" si="7"/>
        <v>5646</v>
      </c>
      <c r="J32" s="160">
        <f t="shared" si="7"/>
        <v>5746</v>
      </c>
    </row>
    <row r="33" spans="2:10" ht="15.75" thickBot="1" x14ac:dyDescent="0.3">
      <c r="B33" s="119"/>
      <c r="C33" s="136" t="s">
        <v>26</v>
      </c>
      <c r="D33" s="44">
        <v>1804</v>
      </c>
      <c r="E33" s="153">
        <v>2362</v>
      </c>
      <c r="F33" s="104">
        <v>2462</v>
      </c>
      <c r="G33" s="153">
        <v>2562</v>
      </c>
      <c r="H33" s="104">
        <v>2662</v>
      </c>
      <c r="I33" s="153">
        <v>2762</v>
      </c>
      <c r="J33" s="104">
        <v>2862</v>
      </c>
    </row>
    <row r="34" spans="2:10" ht="5.0999999999999996" customHeight="1" thickBot="1" x14ac:dyDescent="0.3">
      <c r="B34" s="120"/>
      <c r="C34" s="122"/>
      <c r="D34" s="47"/>
      <c r="E34" s="163"/>
      <c r="F34" s="105"/>
      <c r="G34" s="105"/>
      <c r="H34" s="105"/>
      <c r="I34" s="105"/>
      <c r="J34" s="105"/>
    </row>
    <row r="35" spans="2:10" x14ac:dyDescent="0.25">
      <c r="B35" s="118" t="s">
        <v>33</v>
      </c>
      <c r="C35" s="134" t="s">
        <v>24</v>
      </c>
      <c r="D35" s="48">
        <f>D36-D37</f>
        <v>1653</v>
      </c>
      <c r="E35" s="164">
        <v>1595</v>
      </c>
      <c r="F35" s="164">
        <v>1595</v>
      </c>
      <c r="G35" s="164">
        <v>1595</v>
      </c>
      <c r="H35" s="164">
        <v>1595</v>
      </c>
      <c r="I35" s="164">
        <v>1595</v>
      </c>
      <c r="J35" s="164">
        <v>1595</v>
      </c>
    </row>
    <row r="36" spans="2:10" x14ac:dyDescent="0.25">
      <c r="B36" s="119"/>
      <c r="C36" s="135" t="s">
        <v>25</v>
      </c>
      <c r="D36" s="48">
        <v>3045</v>
      </c>
      <c r="E36" s="160">
        <f>E37+E35</f>
        <v>3318</v>
      </c>
      <c r="F36" s="160">
        <f t="shared" ref="F36:J36" si="8">F37+F35</f>
        <v>3418</v>
      </c>
      <c r="G36" s="160">
        <f t="shared" si="8"/>
        <v>3518</v>
      </c>
      <c r="H36" s="160">
        <f t="shared" si="8"/>
        <v>3618</v>
      </c>
      <c r="I36" s="160">
        <f t="shared" si="8"/>
        <v>3718</v>
      </c>
      <c r="J36" s="160">
        <f t="shared" si="8"/>
        <v>3818</v>
      </c>
    </row>
    <row r="37" spans="2:10" ht="15.75" thickBot="1" x14ac:dyDescent="0.3">
      <c r="B37" s="119"/>
      <c r="C37" s="136" t="s">
        <v>26</v>
      </c>
      <c r="D37" s="44">
        <v>1392</v>
      </c>
      <c r="E37" s="153">
        <v>1723</v>
      </c>
      <c r="F37" s="104">
        <v>1823</v>
      </c>
      <c r="G37" s="153">
        <v>1923</v>
      </c>
      <c r="H37" s="104">
        <v>2023</v>
      </c>
      <c r="I37" s="153">
        <v>2123</v>
      </c>
      <c r="J37" s="104">
        <v>2223</v>
      </c>
    </row>
    <row r="38" spans="2:10" ht="5.0999999999999996" customHeight="1" thickBot="1" x14ac:dyDescent="0.3">
      <c r="B38" s="120"/>
      <c r="C38" s="122"/>
      <c r="D38" s="47"/>
      <c r="E38" s="163"/>
      <c r="F38" s="105"/>
      <c r="G38" s="105"/>
      <c r="H38" s="105"/>
      <c r="I38" s="105"/>
      <c r="J38" s="105"/>
    </row>
    <row r="39" spans="2:10" x14ac:dyDescent="0.25">
      <c r="B39" s="118" t="s">
        <v>34</v>
      </c>
      <c r="C39" s="134" t="s">
        <v>24</v>
      </c>
      <c r="D39" s="48">
        <f>D40-D41</f>
        <v>2733</v>
      </c>
      <c r="E39" s="164">
        <v>2596</v>
      </c>
      <c r="F39" s="164">
        <v>2596</v>
      </c>
      <c r="G39" s="164">
        <v>2596</v>
      </c>
      <c r="H39" s="164">
        <v>2596</v>
      </c>
      <c r="I39" s="164">
        <v>2596</v>
      </c>
      <c r="J39" s="164">
        <v>2596</v>
      </c>
    </row>
    <row r="40" spans="2:10" x14ac:dyDescent="0.25">
      <c r="B40" s="119"/>
      <c r="C40" s="135" t="s">
        <v>25</v>
      </c>
      <c r="D40" s="48">
        <v>4471</v>
      </c>
      <c r="E40" s="160">
        <f>E41+E39</f>
        <v>4517</v>
      </c>
      <c r="F40" s="160">
        <f t="shared" ref="F40:J40" si="9">F41+F39</f>
        <v>4617</v>
      </c>
      <c r="G40" s="160">
        <f t="shared" si="9"/>
        <v>4717</v>
      </c>
      <c r="H40" s="160">
        <f t="shared" si="9"/>
        <v>4817</v>
      </c>
      <c r="I40" s="160">
        <f t="shared" si="9"/>
        <v>4917</v>
      </c>
      <c r="J40" s="160">
        <f t="shared" si="9"/>
        <v>5017</v>
      </c>
    </row>
    <row r="41" spans="2:10" ht="15.75" thickBot="1" x14ac:dyDescent="0.3">
      <c r="B41" s="124"/>
      <c r="C41" s="136" t="s">
        <v>26</v>
      </c>
      <c r="D41" s="51">
        <v>1738</v>
      </c>
      <c r="E41" s="155">
        <v>1921</v>
      </c>
      <c r="F41" s="107">
        <v>2021</v>
      </c>
      <c r="G41" s="155">
        <v>2121</v>
      </c>
      <c r="H41" s="107">
        <v>2221</v>
      </c>
      <c r="I41" s="155">
        <v>2321</v>
      </c>
      <c r="J41" s="107">
        <v>2421</v>
      </c>
    </row>
    <row r="42" spans="2:10" x14ac:dyDescent="0.25">
      <c r="B42" s="125"/>
      <c r="C42" s="126"/>
      <c r="D42" s="36"/>
      <c r="E42" s="36"/>
      <c r="F42" s="11"/>
      <c r="G42" s="11"/>
      <c r="H42" s="11"/>
    </row>
    <row r="43" spans="2:10" x14ac:dyDescent="0.25">
      <c r="B43" s="125"/>
      <c r="C43" s="126"/>
      <c r="D43" s="36"/>
      <c r="E43" s="36"/>
      <c r="F43" s="11"/>
      <c r="G43" s="11"/>
      <c r="H43" s="11"/>
    </row>
    <row r="44" spans="2:10" x14ac:dyDescent="0.25">
      <c r="B44" s="125"/>
      <c r="C44" s="126"/>
      <c r="D44" s="36"/>
      <c r="E44" s="36"/>
      <c r="F44" s="11"/>
      <c r="G44" s="11"/>
      <c r="H44" s="11"/>
    </row>
    <row r="45" spans="2:10" ht="15.75" thickBot="1" x14ac:dyDescent="0.3">
      <c r="B45" s="125"/>
      <c r="C45" s="126"/>
      <c r="D45" s="36"/>
      <c r="E45" s="36"/>
      <c r="F45" s="12"/>
      <c r="G45" s="12"/>
      <c r="H45" s="12"/>
      <c r="I45" s="150"/>
      <c r="J45" s="150" t="s">
        <v>68</v>
      </c>
    </row>
    <row r="46" spans="2:10" x14ac:dyDescent="0.25">
      <c r="B46" s="127" t="s">
        <v>35</v>
      </c>
      <c r="C46" s="134" t="s">
        <v>24</v>
      </c>
      <c r="D46" s="52">
        <f>D47-D48</f>
        <v>1581</v>
      </c>
      <c r="E46" s="164">
        <v>1502</v>
      </c>
      <c r="F46" s="164">
        <v>1502</v>
      </c>
      <c r="G46" s="164">
        <v>1502</v>
      </c>
      <c r="H46" s="164">
        <v>1502</v>
      </c>
      <c r="I46" s="164">
        <v>1502</v>
      </c>
      <c r="J46" s="164">
        <v>1502</v>
      </c>
    </row>
    <row r="47" spans="2:10" x14ac:dyDescent="0.25">
      <c r="B47" s="119"/>
      <c r="C47" s="135" t="s">
        <v>25</v>
      </c>
      <c r="D47" s="48">
        <v>2985</v>
      </c>
      <c r="E47" s="160">
        <f>E48+E46</f>
        <v>2768</v>
      </c>
      <c r="F47" s="160">
        <f t="shared" ref="F47:J47" si="10">F48+F46</f>
        <v>2868</v>
      </c>
      <c r="G47" s="160">
        <f t="shared" si="10"/>
        <v>2968</v>
      </c>
      <c r="H47" s="160">
        <f t="shared" si="10"/>
        <v>3068</v>
      </c>
      <c r="I47" s="160">
        <f t="shared" si="10"/>
        <v>3168</v>
      </c>
      <c r="J47" s="160">
        <f t="shared" si="10"/>
        <v>3268</v>
      </c>
    </row>
    <row r="48" spans="2:10" s="13" customFormat="1" ht="15.75" thickBot="1" x14ac:dyDescent="0.3">
      <c r="B48" s="129"/>
      <c r="C48" s="136" t="s">
        <v>26</v>
      </c>
      <c r="D48" s="44">
        <v>1404</v>
      </c>
      <c r="E48" s="153">
        <v>1266</v>
      </c>
      <c r="F48" s="104">
        <v>1366</v>
      </c>
      <c r="G48" s="153">
        <v>1466</v>
      </c>
      <c r="H48" s="104">
        <v>1566</v>
      </c>
      <c r="I48" s="153">
        <v>1666</v>
      </c>
      <c r="J48" s="104">
        <v>1766</v>
      </c>
    </row>
    <row r="49" spans="2:10" s="13" customFormat="1" ht="5.0999999999999996" customHeight="1" thickBot="1" x14ac:dyDescent="0.3">
      <c r="B49" s="130"/>
      <c r="C49" s="122"/>
      <c r="D49" s="53"/>
      <c r="E49" s="165"/>
      <c r="F49" s="108"/>
      <c r="G49" s="108"/>
      <c r="H49" s="108"/>
      <c r="I49" s="108"/>
      <c r="J49" s="108"/>
    </row>
    <row r="50" spans="2:10" x14ac:dyDescent="0.25">
      <c r="B50" s="118" t="s">
        <v>36</v>
      </c>
      <c r="C50" s="134" t="s">
        <v>24</v>
      </c>
      <c r="D50" s="48">
        <f>D51-D52</f>
        <v>1378</v>
      </c>
      <c r="E50" s="164">
        <v>1309</v>
      </c>
      <c r="F50" s="164">
        <v>1309</v>
      </c>
      <c r="G50" s="164">
        <v>1309</v>
      </c>
      <c r="H50" s="164">
        <v>1309</v>
      </c>
      <c r="I50" s="164">
        <v>1309</v>
      </c>
      <c r="J50" s="164">
        <v>1309</v>
      </c>
    </row>
    <row r="51" spans="2:10" x14ac:dyDescent="0.25">
      <c r="B51" s="119"/>
      <c r="C51" s="135" t="s">
        <v>25</v>
      </c>
      <c r="D51" s="48">
        <v>2323</v>
      </c>
      <c r="E51" s="160">
        <f>E52+E50</f>
        <v>2343</v>
      </c>
      <c r="F51" s="160">
        <f t="shared" ref="F51:J51" si="11">F52+F50</f>
        <v>2443</v>
      </c>
      <c r="G51" s="160">
        <f t="shared" si="11"/>
        <v>2543</v>
      </c>
      <c r="H51" s="160">
        <f t="shared" si="11"/>
        <v>2643</v>
      </c>
      <c r="I51" s="160">
        <f t="shared" si="11"/>
        <v>2743</v>
      </c>
      <c r="J51" s="160">
        <f t="shared" si="11"/>
        <v>2843</v>
      </c>
    </row>
    <row r="52" spans="2:10" ht="15.75" thickBot="1" x14ac:dyDescent="0.3">
      <c r="B52" s="119"/>
      <c r="C52" s="136" t="s">
        <v>26</v>
      </c>
      <c r="D52" s="44">
        <v>945</v>
      </c>
      <c r="E52" s="153">
        <v>1034</v>
      </c>
      <c r="F52" s="104">
        <v>1134</v>
      </c>
      <c r="G52" s="153">
        <v>1234</v>
      </c>
      <c r="H52" s="104">
        <v>1334</v>
      </c>
      <c r="I52" s="153">
        <v>1434</v>
      </c>
      <c r="J52" s="104">
        <v>1534</v>
      </c>
    </row>
    <row r="53" spans="2:10" ht="5.0999999999999996" customHeight="1" thickBot="1" x14ac:dyDescent="0.3">
      <c r="B53" s="120"/>
      <c r="C53" s="122"/>
      <c r="D53" s="47"/>
      <c r="E53" s="163"/>
      <c r="F53" s="105"/>
      <c r="G53" s="105"/>
      <c r="H53" s="105"/>
      <c r="I53" s="105"/>
      <c r="J53" s="105"/>
    </row>
    <row r="54" spans="2:10" x14ac:dyDescent="0.25">
      <c r="B54" s="118" t="s">
        <v>37</v>
      </c>
      <c r="C54" s="134" t="s">
        <v>24</v>
      </c>
      <c r="D54" s="48">
        <f>D55-D56</f>
        <v>2456</v>
      </c>
      <c r="E54" s="164">
        <v>2333</v>
      </c>
      <c r="F54" s="164">
        <v>2333</v>
      </c>
      <c r="G54" s="164">
        <v>2333</v>
      </c>
      <c r="H54" s="164">
        <v>2333</v>
      </c>
      <c r="I54" s="164">
        <v>2333</v>
      </c>
      <c r="J54" s="164">
        <v>2333</v>
      </c>
    </row>
    <row r="55" spans="2:10" x14ac:dyDescent="0.25">
      <c r="B55" s="119"/>
      <c r="C55" s="135" t="s">
        <v>25</v>
      </c>
      <c r="D55" s="48">
        <v>4079</v>
      </c>
      <c r="E55" s="160">
        <f>E56+E54</f>
        <v>4774</v>
      </c>
      <c r="F55" s="160">
        <f t="shared" ref="F55:J55" si="12">F56+F54</f>
        <v>4874</v>
      </c>
      <c r="G55" s="160">
        <f t="shared" si="12"/>
        <v>4974</v>
      </c>
      <c r="H55" s="160">
        <f t="shared" si="12"/>
        <v>5074</v>
      </c>
      <c r="I55" s="160">
        <f t="shared" si="12"/>
        <v>5174</v>
      </c>
      <c r="J55" s="160">
        <f t="shared" si="12"/>
        <v>5274</v>
      </c>
    </row>
    <row r="56" spans="2:10" ht="15.75" thickBot="1" x14ac:dyDescent="0.3">
      <c r="B56" s="119"/>
      <c r="C56" s="136" t="s">
        <v>26</v>
      </c>
      <c r="D56" s="44">
        <v>1623</v>
      </c>
      <c r="E56" s="153">
        <v>2441</v>
      </c>
      <c r="F56" s="104">
        <v>2541</v>
      </c>
      <c r="G56" s="153">
        <v>2641</v>
      </c>
      <c r="H56" s="104">
        <v>2741</v>
      </c>
      <c r="I56" s="153">
        <v>2841</v>
      </c>
      <c r="J56" s="104">
        <v>2941</v>
      </c>
    </row>
    <row r="57" spans="2:10" ht="5.0999999999999996" customHeight="1" thickBot="1" x14ac:dyDescent="0.3">
      <c r="B57" s="120"/>
      <c r="C57" s="122"/>
      <c r="D57" s="47"/>
      <c r="E57" s="163"/>
      <c r="F57" s="105"/>
      <c r="G57" s="105"/>
      <c r="H57" s="105"/>
      <c r="I57" s="105"/>
      <c r="J57" s="105"/>
    </row>
    <row r="58" spans="2:10" x14ac:dyDescent="0.25">
      <c r="B58" s="118" t="s">
        <v>38</v>
      </c>
      <c r="C58" s="134" t="s">
        <v>24</v>
      </c>
      <c r="D58" s="48">
        <f>D59-D60</f>
        <v>1351</v>
      </c>
      <c r="E58" s="164">
        <v>1283</v>
      </c>
      <c r="F58" s="164">
        <v>1283</v>
      </c>
      <c r="G58" s="164">
        <v>1283</v>
      </c>
      <c r="H58" s="164">
        <v>1283</v>
      </c>
      <c r="I58" s="164">
        <v>1283</v>
      </c>
      <c r="J58" s="164">
        <v>1283</v>
      </c>
    </row>
    <row r="59" spans="2:10" x14ac:dyDescent="0.25">
      <c r="B59" s="119"/>
      <c r="C59" s="135" t="s">
        <v>25</v>
      </c>
      <c r="D59" s="48">
        <v>2745</v>
      </c>
      <c r="E59" s="160">
        <f>E60+E58</f>
        <v>3194</v>
      </c>
      <c r="F59" s="160">
        <f t="shared" ref="F59:J59" si="13">F60+F58</f>
        <v>3294</v>
      </c>
      <c r="G59" s="160">
        <f t="shared" si="13"/>
        <v>3394</v>
      </c>
      <c r="H59" s="160">
        <f t="shared" si="13"/>
        <v>3494</v>
      </c>
      <c r="I59" s="160">
        <f t="shared" si="13"/>
        <v>3594</v>
      </c>
      <c r="J59" s="160">
        <f t="shared" si="13"/>
        <v>3694</v>
      </c>
    </row>
    <row r="60" spans="2:10" ht="15.75" thickBot="1" x14ac:dyDescent="0.3">
      <c r="B60" s="119"/>
      <c r="C60" s="136" t="s">
        <v>26</v>
      </c>
      <c r="D60" s="44">
        <v>1394</v>
      </c>
      <c r="E60" s="153">
        <v>1911</v>
      </c>
      <c r="F60" s="104">
        <v>2011</v>
      </c>
      <c r="G60" s="153">
        <v>2111</v>
      </c>
      <c r="H60" s="104">
        <v>2211</v>
      </c>
      <c r="I60" s="153">
        <v>2311</v>
      </c>
      <c r="J60" s="104">
        <v>2411</v>
      </c>
    </row>
    <row r="61" spans="2:10" ht="5.0999999999999996" customHeight="1" thickBot="1" x14ac:dyDescent="0.3">
      <c r="B61" s="120"/>
      <c r="C61" s="122"/>
      <c r="D61" s="47"/>
      <c r="E61" s="163"/>
      <c r="F61" s="105"/>
      <c r="G61" s="105"/>
      <c r="H61" s="105"/>
      <c r="I61" s="105"/>
      <c r="J61" s="105"/>
    </row>
    <row r="62" spans="2:10" x14ac:dyDescent="0.25">
      <c r="B62" s="118" t="s">
        <v>39</v>
      </c>
      <c r="C62" s="134" t="s">
        <v>24</v>
      </c>
      <c r="D62" s="48">
        <f>D63-D64</f>
        <v>1436</v>
      </c>
      <c r="E62" s="164">
        <v>1364</v>
      </c>
      <c r="F62" s="164">
        <v>1364</v>
      </c>
      <c r="G62" s="164">
        <v>1364</v>
      </c>
      <c r="H62" s="164">
        <v>1364</v>
      </c>
      <c r="I62" s="164">
        <v>1364</v>
      </c>
      <c r="J62" s="164">
        <v>1364</v>
      </c>
    </row>
    <row r="63" spans="2:10" x14ac:dyDescent="0.25">
      <c r="B63" s="119"/>
      <c r="C63" s="135" t="s">
        <v>25</v>
      </c>
      <c r="D63" s="48">
        <v>2449</v>
      </c>
      <c r="E63" s="160">
        <f>E64+E62</f>
        <v>2849</v>
      </c>
      <c r="F63" s="160">
        <f t="shared" ref="F63:J63" si="14">F64+F62</f>
        <v>2949</v>
      </c>
      <c r="G63" s="160">
        <f t="shared" si="14"/>
        <v>3049</v>
      </c>
      <c r="H63" s="160">
        <f t="shared" si="14"/>
        <v>3149</v>
      </c>
      <c r="I63" s="160">
        <f t="shared" si="14"/>
        <v>3249</v>
      </c>
      <c r="J63" s="160">
        <f t="shared" si="14"/>
        <v>3349</v>
      </c>
    </row>
    <row r="64" spans="2:10" ht="15.75" thickBot="1" x14ac:dyDescent="0.3">
      <c r="B64" s="119"/>
      <c r="C64" s="136" t="s">
        <v>26</v>
      </c>
      <c r="D64" s="44">
        <v>1013</v>
      </c>
      <c r="E64" s="153">
        <v>1485</v>
      </c>
      <c r="F64" s="104">
        <v>1585</v>
      </c>
      <c r="G64" s="153">
        <v>1685</v>
      </c>
      <c r="H64" s="104">
        <v>1785</v>
      </c>
      <c r="I64" s="153">
        <v>1885</v>
      </c>
      <c r="J64" s="104">
        <v>1985</v>
      </c>
    </row>
    <row r="65" spans="2:10" ht="5.0999999999999996" customHeight="1" thickBot="1" x14ac:dyDescent="0.3">
      <c r="B65" s="120"/>
      <c r="C65" s="122"/>
      <c r="D65" s="47"/>
      <c r="E65" s="163"/>
      <c r="F65" s="105"/>
      <c r="G65" s="105"/>
      <c r="H65" s="105"/>
      <c r="I65" s="105"/>
      <c r="J65" s="105"/>
    </row>
    <row r="66" spans="2:10" x14ac:dyDescent="0.25">
      <c r="B66" s="118" t="s">
        <v>40</v>
      </c>
      <c r="C66" s="134" t="s">
        <v>24</v>
      </c>
      <c r="D66" s="48">
        <f>D67-D68</f>
        <v>1719</v>
      </c>
      <c r="E66" s="164">
        <v>1633</v>
      </c>
      <c r="F66" s="164">
        <v>1633</v>
      </c>
      <c r="G66" s="164">
        <v>1633</v>
      </c>
      <c r="H66" s="164">
        <v>1633</v>
      </c>
      <c r="I66" s="164">
        <v>1633</v>
      </c>
      <c r="J66" s="164">
        <v>1633</v>
      </c>
    </row>
    <row r="67" spans="2:10" x14ac:dyDescent="0.25">
      <c r="B67" s="119"/>
      <c r="C67" s="135" t="s">
        <v>25</v>
      </c>
      <c r="D67" s="48">
        <v>3470</v>
      </c>
      <c r="E67" s="160">
        <f>E68+E66</f>
        <v>3807</v>
      </c>
      <c r="F67" s="160">
        <f t="shared" ref="F67:J67" si="15">F68+F66</f>
        <v>3907</v>
      </c>
      <c r="G67" s="160">
        <f t="shared" si="15"/>
        <v>4007</v>
      </c>
      <c r="H67" s="160">
        <f t="shared" si="15"/>
        <v>4107</v>
      </c>
      <c r="I67" s="160">
        <f t="shared" si="15"/>
        <v>4207</v>
      </c>
      <c r="J67" s="160">
        <f t="shared" si="15"/>
        <v>4307</v>
      </c>
    </row>
    <row r="68" spans="2:10" ht="15.75" thickBot="1" x14ac:dyDescent="0.3">
      <c r="B68" s="119"/>
      <c r="C68" s="136" t="s">
        <v>26</v>
      </c>
      <c r="D68" s="44">
        <v>1751</v>
      </c>
      <c r="E68" s="153">
        <v>2174</v>
      </c>
      <c r="F68" s="104">
        <v>2274</v>
      </c>
      <c r="G68" s="153">
        <v>2374</v>
      </c>
      <c r="H68" s="104">
        <v>2474</v>
      </c>
      <c r="I68" s="153">
        <v>2574</v>
      </c>
      <c r="J68" s="104">
        <v>2674</v>
      </c>
    </row>
    <row r="69" spans="2:10" ht="5.0999999999999996" customHeight="1" thickBot="1" x14ac:dyDescent="0.3">
      <c r="B69" s="120"/>
      <c r="C69" s="122"/>
      <c r="D69" s="47"/>
      <c r="E69" s="163"/>
      <c r="F69" s="105"/>
      <c r="G69" s="105"/>
      <c r="H69" s="105"/>
      <c r="I69" s="105"/>
      <c r="J69" s="105"/>
    </row>
    <row r="70" spans="2:10" x14ac:dyDescent="0.25">
      <c r="B70" s="118" t="s">
        <v>41</v>
      </c>
      <c r="C70" s="134" t="s">
        <v>24</v>
      </c>
      <c r="D70" s="48">
        <f>D71-D72</f>
        <v>1567</v>
      </c>
      <c r="E70" s="164">
        <v>1489</v>
      </c>
      <c r="F70" s="164">
        <v>1489</v>
      </c>
      <c r="G70" s="164">
        <v>1489</v>
      </c>
      <c r="H70" s="164">
        <v>1489</v>
      </c>
      <c r="I70" s="164">
        <v>1489</v>
      </c>
      <c r="J70" s="164">
        <v>1489</v>
      </c>
    </row>
    <row r="71" spans="2:10" x14ac:dyDescent="0.25">
      <c r="B71" s="119"/>
      <c r="C71" s="135" t="s">
        <v>25</v>
      </c>
      <c r="D71" s="48">
        <v>2971</v>
      </c>
      <c r="E71" s="160">
        <f>E72+E70</f>
        <v>3443</v>
      </c>
      <c r="F71" s="160">
        <f t="shared" ref="F71:J71" si="16">F72+F70</f>
        <v>3543</v>
      </c>
      <c r="G71" s="160">
        <f t="shared" si="16"/>
        <v>3643</v>
      </c>
      <c r="H71" s="160">
        <f t="shared" si="16"/>
        <v>3743</v>
      </c>
      <c r="I71" s="160">
        <f t="shared" si="16"/>
        <v>3843</v>
      </c>
      <c r="J71" s="160">
        <f t="shared" si="16"/>
        <v>3943</v>
      </c>
    </row>
    <row r="72" spans="2:10" ht="15.75" thickBot="1" x14ac:dyDescent="0.3">
      <c r="B72" s="119"/>
      <c r="C72" s="136" t="s">
        <v>26</v>
      </c>
      <c r="D72" s="44">
        <f>1404</f>
        <v>1404</v>
      </c>
      <c r="E72" s="153">
        <v>1954</v>
      </c>
      <c r="F72" s="104">
        <v>2054</v>
      </c>
      <c r="G72" s="153">
        <v>2154</v>
      </c>
      <c r="H72" s="104">
        <v>2254</v>
      </c>
      <c r="I72" s="153">
        <v>2354</v>
      </c>
      <c r="J72" s="104">
        <v>2454</v>
      </c>
    </row>
    <row r="73" spans="2:10" ht="5.0999999999999996" customHeight="1" thickBot="1" x14ac:dyDescent="0.3">
      <c r="B73" s="120"/>
      <c r="C73" s="122"/>
      <c r="D73" s="47"/>
      <c r="E73" s="163"/>
      <c r="F73" s="105"/>
      <c r="G73" s="105"/>
      <c r="H73" s="105"/>
      <c r="I73" s="105"/>
      <c r="J73" s="105"/>
    </row>
    <row r="74" spans="2:10" x14ac:dyDescent="0.25">
      <c r="B74" s="118" t="s">
        <v>42</v>
      </c>
      <c r="C74" s="134" t="s">
        <v>24</v>
      </c>
      <c r="D74" s="48">
        <f>D75-D76</f>
        <v>1791</v>
      </c>
      <c r="E74" s="164">
        <v>1701</v>
      </c>
      <c r="F74" s="164">
        <v>1701</v>
      </c>
      <c r="G74" s="164">
        <v>1701</v>
      </c>
      <c r="H74" s="164">
        <v>1701</v>
      </c>
      <c r="I74" s="164">
        <v>1701</v>
      </c>
      <c r="J74" s="164">
        <v>1701</v>
      </c>
    </row>
    <row r="75" spans="2:10" x14ac:dyDescent="0.25">
      <c r="B75" s="119"/>
      <c r="C75" s="135" t="s">
        <v>25</v>
      </c>
      <c r="D75" s="48">
        <v>2946</v>
      </c>
      <c r="E75" s="160">
        <f>E76+E74</f>
        <v>3233</v>
      </c>
      <c r="F75" s="160">
        <f t="shared" ref="F75:J75" si="17">F76+F74</f>
        <v>3333</v>
      </c>
      <c r="G75" s="160">
        <f t="shared" si="17"/>
        <v>3433</v>
      </c>
      <c r="H75" s="160">
        <f t="shared" si="17"/>
        <v>3533</v>
      </c>
      <c r="I75" s="160">
        <f t="shared" si="17"/>
        <v>3633</v>
      </c>
      <c r="J75" s="160">
        <f t="shared" si="17"/>
        <v>3733</v>
      </c>
    </row>
    <row r="76" spans="2:10" ht="15.75" thickBot="1" x14ac:dyDescent="0.3">
      <c r="B76" s="119"/>
      <c r="C76" s="136" t="s">
        <v>26</v>
      </c>
      <c r="D76" s="44">
        <v>1155</v>
      </c>
      <c r="E76" s="153">
        <v>1532</v>
      </c>
      <c r="F76" s="104">
        <v>1632</v>
      </c>
      <c r="G76" s="153">
        <v>1732</v>
      </c>
      <c r="H76" s="104">
        <v>1832</v>
      </c>
      <c r="I76" s="153">
        <v>1932</v>
      </c>
      <c r="J76" s="104">
        <v>2032</v>
      </c>
    </row>
    <row r="77" spans="2:10" ht="5.0999999999999996" customHeight="1" thickBot="1" x14ac:dyDescent="0.3">
      <c r="B77" s="120"/>
      <c r="C77" s="122"/>
      <c r="D77" s="47"/>
      <c r="E77" s="163"/>
      <c r="F77" s="105"/>
      <c r="G77" s="105"/>
      <c r="H77" s="105"/>
      <c r="I77" s="105"/>
      <c r="J77" s="105"/>
    </row>
    <row r="78" spans="2:10" x14ac:dyDescent="0.25">
      <c r="B78" s="118" t="s">
        <v>43</v>
      </c>
      <c r="C78" s="134" t="s">
        <v>24</v>
      </c>
      <c r="D78" s="48">
        <f>D79-D80</f>
        <v>2948</v>
      </c>
      <c r="E78" s="164">
        <v>2801</v>
      </c>
      <c r="F78" s="164">
        <v>2801</v>
      </c>
      <c r="G78" s="164">
        <v>2801</v>
      </c>
      <c r="H78" s="164">
        <v>2801</v>
      </c>
      <c r="I78" s="164">
        <v>2801</v>
      </c>
      <c r="J78" s="164">
        <v>2801</v>
      </c>
    </row>
    <row r="79" spans="2:10" x14ac:dyDescent="0.25">
      <c r="B79" s="119"/>
      <c r="C79" s="135" t="s">
        <v>25</v>
      </c>
      <c r="D79" s="48">
        <v>5395</v>
      </c>
      <c r="E79" s="160">
        <f>E80+E78</f>
        <v>5448</v>
      </c>
      <c r="F79" s="160">
        <f t="shared" ref="F79:J79" si="18">F80+F78</f>
        <v>5548</v>
      </c>
      <c r="G79" s="160">
        <f t="shared" si="18"/>
        <v>5648</v>
      </c>
      <c r="H79" s="160">
        <f t="shared" si="18"/>
        <v>5748</v>
      </c>
      <c r="I79" s="160">
        <f t="shared" si="18"/>
        <v>5848</v>
      </c>
      <c r="J79" s="160">
        <f t="shared" si="18"/>
        <v>5948</v>
      </c>
    </row>
    <row r="80" spans="2:10" ht="15.75" thickBot="1" x14ac:dyDescent="0.3">
      <c r="B80" s="119"/>
      <c r="C80" s="136" t="s">
        <v>26</v>
      </c>
      <c r="D80" s="44">
        <v>2447</v>
      </c>
      <c r="E80" s="153">
        <v>2647</v>
      </c>
      <c r="F80" s="104">
        <v>2747</v>
      </c>
      <c r="G80" s="153">
        <v>2847</v>
      </c>
      <c r="H80" s="104">
        <v>2947</v>
      </c>
      <c r="I80" s="153">
        <v>3047</v>
      </c>
      <c r="J80" s="104">
        <v>3147</v>
      </c>
    </row>
    <row r="81" spans="2:10" ht="5.0999999999999996" customHeight="1" thickBot="1" x14ac:dyDescent="0.3">
      <c r="B81" s="120"/>
      <c r="C81" s="122"/>
      <c r="D81" s="47"/>
      <c r="E81" s="163"/>
      <c r="F81" s="105"/>
      <c r="G81" s="105"/>
      <c r="H81" s="105"/>
      <c r="I81" s="105"/>
      <c r="J81" s="105"/>
    </row>
    <row r="82" spans="2:10" x14ac:dyDescent="0.25">
      <c r="B82" s="127" t="s">
        <v>44</v>
      </c>
      <c r="C82" s="134" t="s">
        <v>24</v>
      </c>
      <c r="D82" s="52">
        <f>D83-D84</f>
        <v>5232</v>
      </c>
      <c r="E82" s="164">
        <v>4970</v>
      </c>
      <c r="F82" s="164">
        <v>4970</v>
      </c>
      <c r="G82" s="164">
        <v>4970</v>
      </c>
      <c r="H82" s="164">
        <v>4970</v>
      </c>
      <c r="I82" s="164">
        <v>4970</v>
      </c>
      <c r="J82" s="164">
        <v>4970</v>
      </c>
    </row>
    <row r="83" spans="2:10" x14ac:dyDescent="0.25">
      <c r="B83" s="119"/>
      <c r="C83" s="135" t="s">
        <v>25</v>
      </c>
      <c r="D83" s="48">
        <v>11140</v>
      </c>
      <c r="E83" s="160">
        <f>E84+E82</f>
        <v>10098</v>
      </c>
      <c r="F83" s="160">
        <f t="shared" ref="F83:J83" si="19">F84+F82</f>
        <v>10098</v>
      </c>
      <c r="G83" s="160">
        <f t="shared" si="19"/>
        <v>10098</v>
      </c>
      <c r="H83" s="160">
        <f t="shared" si="19"/>
        <v>10098</v>
      </c>
      <c r="I83" s="160">
        <f t="shared" si="19"/>
        <v>10098</v>
      </c>
      <c r="J83" s="160">
        <f t="shared" si="19"/>
        <v>10098</v>
      </c>
    </row>
    <row r="84" spans="2:10" ht="15.75" thickBot="1" x14ac:dyDescent="0.3">
      <c r="B84" s="124"/>
      <c r="C84" s="136" t="s">
        <v>26</v>
      </c>
      <c r="D84" s="51">
        <v>5908</v>
      </c>
      <c r="E84" s="155">
        <v>5128</v>
      </c>
      <c r="F84" s="155">
        <v>5128</v>
      </c>
      <c r="G84" s="155">
        <v>5128</v>
      </c>
      <c r="H84" s="155">
        <v>5128</v>
      </c>
      <c r="I84" s="155">
        <v>5128</v>
      </c>
      <c r="J84" s="187">
        <v>5128</v>
      </c>
    </row>
    <row r="85" spans="2:10" x14ac:dyDescent="0.25">
      <c r="B85" s="125"/>
      <c r="C85" s="126"/>
      <c r="D85" s="36"/>
      <c r="E85" s="36"/>
      <c r="F85" s="11"/>
      <c r="G85" s="11"/>
      <c r="H85" s="11"/>
    </row>
    <row r="86" spans="2:10" x14ac:dyDescent="0.25">
      <c r="B86" s="125"/>
      <c r="C86" s="126"/>
      <c r="D86" s="36"/>
      <c r="E86" s="36"/>
      <c r="F86" s="11"/>
      <c r="G86" s="11"/>
      <c r="H86" s="11"/>
    </row>
    <row r="87" spans="2:10" x14ac:dyDescent="0.25">
      <c r="B87" s="125"/>
      <c r="C87" s="126"/>
      <c r="D87" s="36"/>
      <c r="E87" s="36"/>
      <c r="F87" s="11"/>
      <c r="G87" s="11"/>
      <c r="H87" s="11"/>
    </row>
    <row r="88" spans="2:10" x14ac:dyDescent="0.25">
      <c r="B88" s="125"/>
      <c r="C88" s="126"/>
      <c r="D88" s="36"/>
      <c r="E88" s="36"/>
      <c r="F88" s="11"/>
      <c r="G88" s="11"/>
      <c r="H88" s="11"/>
    </row>
    <row r="89" spans="2:10" ht="15.75" thickBot="1" x14ac:dyDescent="0.3">
      <c r="B89" s="125"/>
      <c r="C89" s="126"/>
      <c r="D89" s="36"/>
      <c r="E89" s="36"/>
      <c r="F89" s="12"/>
      <c r="G89" s="12"/>
      <c r="H89" s="12"/>
      <c r="I89" s="150"/>
      <c r="J89" s="150" t="s">
        <v>69</v>
      </c>
    </row>
    <row r="90" spans="2:10" x14ac:dyDescent="0.25">
      <c r="B90" s="127" t="s">
        <v>45</v>
      </c>
      <c r="C90" s="134" t="s">
        <v>24</v>
      </c>
      <c r="D90" s="52">
        <f>D91-D92</f>
        <v>3749</v>
      </c>
      <c r="E90" s="164">
        <v>3562</v>
      </c>
      <c r="F90" s="164">
        <v>3562</v>
      </c>
      <c r="G90" s="164">
        <v>3562</v>
      </c>
      <c r="H90" s="164">
        <v>3562</v>
      </c>
      <c r="I90" s="164">
        <v>3562</v>
      </c>
      <c r="J90" s="164">
        <v>3562</v>
      </c>
    </row>
    <row r="91" spans="2:10" x14ac:dyDescent="0.25">
      <c r="B91" s="131"/>
      <c r="C91" s="135" t="s">
        <v>25</v>
      </c>
      <c r="D91" s="48">
        <v>7426</v>
      </c>
      <c r="E91" s="160">
        <f>E92+E90</f>
        <v>8046</v>
      </c>
      <c r="F91" s="160">
        <f t="shared" ref="F91:J91" si="20">F92+F90</f>
        <v>8246</v>
      </c>
      <c r="G91" s="160">
        <f t="shared" si="20"/>
        <v>8446</v>
      </c>
      <c r="H91" s="160">
        <f t="shared" si="20"/>
        <v>8646</v>
      </c>
      <c r="I91" s="160">
        <f t="shared" si="20"/>
        <v>8846</v>
      </c>
      <c r="J91" s="160">
        <f t="shared" si="20"/>
        <v>9046</v>
      </c>
    </row>
    <row r="92" spans="2:10" ht="15.75" thickBot="1" x14ac:dyDescent="0.3">
      <c r="B92" s="132"/>
      <c r="C92" s="136" t="s">
        <v>26</v>
      </c>
      <c r="D92" s="51">
        <v>3677</v>
      </c>
      <c r="E92" s="155">
        <v>4484</v>
      </c>
      <c r="F92" s="107">
        <v>4684</v>
      </c>
      <c r="G92" s="155">
        <v>4884</v>
      </c>
      <c r="H92" s="107">
        <v>5084</v>
      </c>
      <c r="I92" s="155">
        <v>5284</v>
      </c>
      <c r="J92" s="107">
        <v>5484</v>
      </c>
    </row>
    <row r="93" spans="2:10" ht="5.0999999999999996" customHeight="1" thickBot="1" x14ac:dyDescent="0.3">
      <c r="B93" s="133"/>
      <c r="C93" s="126"/>
      <c r="D93" s="46"/>
      <c r="E93" s="36"/>
      <c r="F93" s="12"/>
      <c r="G93" s="12"/>
      <c r="H93" s="12"/>
      <c r="I93" s="12"/>
      <c r="J93" s="12"/>
    </row>
    <row r="94" spans="2:10" x14ac:dyDescent="0.25">
      <c r="B94" s="127" t="s">
        <v>46</v>
      </c>
      <c r="C94" s="134" t="s">
        <v>24</v>
      </c>
      <c r="D94" s="48">
        <f>D95-D96</f>
        <v>2272</v>
      </c>
      <c r="E94" s="164">
        <v>2158</v>
      </c>
      <c r="F94" s="164">
        <v>2158</v>
      </c>
      <c r="G94" s="164">
        <v>2158</v>
      </c>
      <c r="H94" s="164">
        <v>2158</v>
      </c>
      <c r="I94" s="164">
        <v>2158</v>
      </c>
      <c r="J94" s="164">
        <v>2158</v>
      </c>
    </row>
    <row r="95" spans="2:10" x14ac:dyDescent="0.25">
      <c r="B95" s="119"/>
      <c r="C95" s="135" t="s">
        <v>25</v>
      </c>
      <c r="D95" s="48">
        <v>5901</v>
      </c>
      <c r="E95" s="160">
        <f>E96+E94</f>
        <v>6670</v>
      </c>
      <c r="F95" s="160">
        <f t="shared" ref="F95:J95" si="21">F96+F94</f>
        <v>6870</v>
      </c>
      <c r="G95" s="160">
        <f t="shared" si="21"/>
        <v>7070</v>
      </c>
      <c r="H95" s="160">
        <f t="shared" si="21"/>
        <v>7270</v>
      </c>
      <c r="I95" s="160">
        <f t="shared" si="21"/>
        <v>7470</v>
      </c>
      <c r="J95" s="160">
        <f t="shared" si="21"/>
        <v>7670</v>
      </c>
    </row>
    <row r="96" spans="2:10" ht="15.75" thickBot="1" x14ac:dyDescent="0.3">
      <c r="B96" s="119"/>
      <c r="C96" s="136" t="s">
        <v>26</v>
      </c>
      <c r="D96" s="54">
        <v>3629</v>
      </c>
      <c r="E96" s="154">
        <v>4512</v>
      </c>
      <c r="F96" s="109">
        <v>4712</v>
      </c>
      <c r="G96" s="154">
        <v>4912</v>
      </c>
      <c r="H96" s="109">
        <v>5112</v>
      </c>
      <c r="I96" s="154">
        <v>5312</v>
      </c>
      <c r="J96" s="109">
        <v>5512</v>
      </c>
    </row>
    <row r="97" spans="2:10" ht="5.0999999999999996" customHeight="1" thickBot="1" x14ac:dyDescent="0.3">
      <c r="B97" s="120"/>
      <c r="C97" s="122"/>
      <c r="D97" s="47"/>
      <c r="E97" s="163"/>
      <c r="F97" s="105"/>
      <c r="G97" s="105"/>
      <c r="H97" s="105"/>
      <c r="I97" s="105"/>
      <c r="J97" s="105"/>
    </row>
    <row r="98" spans="2:10" x14ac:dyDescent="0.25">
      <c r="B98" s="118" t="s">
        <v>47</v>
      </c>
      <c r="C98" s="134" t="s">
        <v>24</v>
      </c>
      <c r="D98" s="48">
        <f>D99-D100</f>
        <v>6619</v>
      </c>
      <c r="E98" s="164">
        <v>6288</v>
      </c>
      <c r="F98" s="164">
        <v>6288</v>
      </c>
      <c r="G98" s="164">
        <v>6288</v>
      </c>
      <c r="H98" s="164">
        <v>6288</v>
      </c>
      <c r="I98" s="164">
        <v>6288</v>
      </c>
      <c r="J98" s="164">
        <v>6288</v>
      </c>
    </row>
    <row r="99" spans="2:10" x14ac:dyDescent="0.25">
      <c r="B99" s="119"/>
      <c r="C99" s="135" t="s">
        <v>25</v>
      </c>
      <c r="D99" s="48">
        <v>10714</v>
      </c>
      <c r="E99" s="160">
        <f>E100+E98</f>
        <v>11388</v>
      </c>
      <c r="F99" s="160">
        <f t="shared" ref="F99:J99" si="22">F100+F98</f>
        <v>11588</v>
      </c>
      <c r="G99" s="160">
        <f t="shared" si="22"/>
        <v>11788</v>
      </c>
      <c r="H99" s="160">
        <f t="shared" si="22"/>
        <v>11988</v>
      </c>
      <c r="I99" s="160">
        <f t="shared" si="22"/>
        <v>12188</v>
      </c>
      <c r="J99" s="160">
        <f t="shared" si="22"/>
        <v>12388</v>
      </c>
    </row>
    <row r="100" spans="2:10" ht="15.75" thickBot="1" x14ac:dyDescent="0.3">
      <c r="B100" s="119"/>
      <c r="C100" s="136" t="s">
        <v>26</v>
      </c>
      <c r="D100" s="44">
        <v>4095</v>
      </c>
      <c r="E100" s="153">
        <v>5100</v>
      </c>
      <c r="F100" s="104">
        <v>5300</v>
      </c>
      <c r="G100" s="153">
        <v>5500</v>
      </c>
      <c r="H100" s="104">
        <v>5700</v>
      </c>
      <c r="I100" s="153">
        <v>5900</v>
      </c>
      <c r="J100" s="104">
        <v>6100</v>
      </c>
    </row>
    <row r="101" spans="2:10" ht="5.0999999999999996" customHeight="1" thickBot="1" x14ac:dyDescent="0.3">
      <c r="B101" s="120"/>
      <c r="C101" s="122"/>
      <c r="D101" s="47"/>
      <c r="E101" s="163"/>
      <c r="F101" s="105"/>
      <c r="G101" s="105"/>
      <c r="H101" s="105"/>
      <c r="I101" s="105"/>
      <c r="J101" s="105"/>
    </row>
    <row r="102" spans="2:10" x14ac:dyDescent="0.25">
      <c r="B102" s="118" t="s">
        <v>48</v>
      </c>
      <c r="C102" s="134" t="s">
        <v>24</v>
      </c>
      <c r="D102" s="48">
        <f>D103-D104</f>
        <v>5847</v>
      </c>
      <c r="E102" s="164">
        <v>5555</v>
      </c>
      <c r="F102" s="164">
        <v>5555</v>
      </c>
      <c r="G102" s="164">
        <v>5555</v>
      </c>
      <c r="H102" s="164">
        <v>5555</v>
      </c>
      <c r="I102" s="164">
        <v>5555</v>
      </c>
      <c r="J102" s="164">
        <v>5555</v>
      </c>
    </row>
    <row r="103" spans="2:10" x14ac:dyDescent="0.25">
      <c r="B103" s="119"/>
      <c r="C103" s="135" t="s">
        <v>25</v>
      </c>
      <c r="D103" s="48">
        <v>13868</v>
      </c>
      <c r="E103" s="160">
        <f>E104+E102</f>
        <v>16890</v>
      </c>
      <c r="F103" s="160">
        <f t="shared" ref="F103:J103" si="23">F104+F102</f>
        <v>17090</v>
      </c>
      <c r="G103" s="160">
        <f t="shared" si="23"/>
        <v>17290</v>
      </c>
      <c r="H103" s="160">
        <f t="shared" si="23"/>
        <v>17490</v>
      </c>
      <c r="I103" s="160">
        <f t="shared" si="23"/>
        <v>17690</v>
      </c>
      <c r="J103" s="160">
        <f t="shared" si="23"/>
        <v>17890</v>
      </c>
    </row>
    <row r="104" spans="2:10" ht="15.75" thickBot="1" x14ac:dyDescent="0.3">
      <c r="B104" s="119"/>
      <c r="C104" s="136" t="s">
        <v>26</v>
      </c>
      <c r="D104" s="44">
        <v>8021</v>
      </c>
      <c r="E104" s="153">
        <v>11335</v>
      </c>
      <c r="F104" s="104">
        <v>11535</v>
      </c>
      <c r="G104" s="153">
        <v>11735</v>
      </c>
      <c r="H104" s="104">
        <v>11935</v>
      </c>
      <c r="I104" s="153">
        <v>12135</v>
      </c>
      <c r="J104" s="104">
        <v>12335</v>
      </c>
    </row>
    <row r="105" spans="2:10" ht="5.0999999999999996" customHeight="1" thickBot="1" x14ac:dyDescent="0.3">
      <c r="B105" s="120"/>
      <c r="C105" s="122"/>
      <c r="D105" s="47"/>
      <c r="E105" s="163"/>
      <c r="F105" s="105"/>
      <c r="G105" s="105"/>
      <c r="H105" s="105"/>
      <c r="I105" s="105"/>
      <c r="J105" s="105"/>
    </row>
    <row r="106" spans="2:10" x14ac:dyDescent="0.25">
      <c r="B106" s="118" t="s">
        <v>49</v>
      </c>
      <c r="C106" s="134" t="s">
        <v>24</v>
      </c>
      <c r="D106" s="48">
        <f>D107-D108</f>
        <v>1569</v>
      </c>
      <c r="E106" s="164">
        <v>1491</v>
      </c>
      <c r="F106" s="164">
        <v>1491</v>
      </c>
      <c r="G106" s="164">
        <v>1491</v>
      </c>
      <c r="H106" s="164">
        <v>1491</v>
      </c>
      <c r="I106" s="164">
        <v>1491</v>
      </c>
      <c r="J106" s="164">
        <v>1491</v>
      </c>
    </row>
    <row r="107" spans="2:10" x14ac:dyDescent="0.25">
      <c r="B107" s="119"/>
      <c r="C107" s="135" t="s">
        <v>25</v>
      </c>
      <c r="D107" s="50">
        <v>4738</v>
      </c>
      <c r="E107" s="160">
        <f>E108+E106</f>
        <v>7572</v>
      </c>
      <c r="F107" s="160">
        <f t="shared" ref="F107:J107" si="24">F108+F106</f>
        <v>7772</v>
      </c>
      <c r="G107" s="160">
        <f t="shared" si="24"/>
        <v>7972</v>
      </c>
      <c r="H107" s="160">
        <f t="shared" si="24"/>
        <v>8172</v>
      </c>
      <c r="I107" s="160">
        <f t="shared" si="24"/>
        <v>8372</v>
      </c>
      <c r="J107" s="160">
        <f t="shared" si="24"/>
        <v>8572</v>
      </c>
    </row>
    <row r="108" spans="2:10" ht="15.75" thickBot="1" x14ac:dyDescent="0.3">
      <c r="B108" s="119"/>
      <c r="C108" s="136" t="s">
        <v>26</v>
      </c>
      <c r="D108" s="45">
        <v>3169</v>
      </c>
      <c r="E108" s="166">
        <v>6081</v>
      </c>
      <c r="F108" s="109">
        <v>6281</v>
      </c>
      <c r="G108" s="166">
        <v>6481</v>
      </c>
      <c r="H108" s="109">
        <v>6681</v>
      </c>
      <c r="I108" s="166">
        <v>6881</v>
      </c>
      <c r="J108" s="109">
        <v>7081</v>
      </c>
    </row>
    <row r="109" spans="2:10" ht="5.0999999999999996" customHeight="1" thickBot="1" x14ac:dyDescent="0.3">
      <c r="B109" s="120"/>
      <c r="C109" s="122"/>
      <c r="D109" s="47"/>
      <c r="E109" s="163"/>
      <c r="F109" s="105"/>
      <c r="G109" s="105"/>
      <c r="H109" s="105"/>
      <c r="I109" s="105"/>
      <c r="J109" s="105"/>
    </row>
    <row r="110" spans="2:10" x14ac:dyDescent="0.25">
      <c r="B110" s="118" t="s">
        <v>50</v>
      </c>
      <c r="C110" s="134" t="s">
        <v>24</v>
      </c>
      <c r="D110" s="48">
        <f>D111-D112</f>
        <v>8236</v>
      </c>
      <c r="E110" s="164">
        <v>7824</v>
      </c>
      <c r="F110" s="164">
        <v>7824</v>
      </c>
      <c r="G110" s="164">
        <v>7824</v>
      </c>
      <c r="H110" s="164">
        <v>7824</v>
      </c>
      <c r="I110" s="164">
        <v>7824</v>
      </c>
      <c r="J110" s="164">
        <v>7824</v>
      </c>
    </row>
    <row r="111" spans="2:10" x14ac:dyDescent="0.25">
      <c r="B111" s="119"/>
      <c r="C111" s="147" t="s">
        <v>25</v>
      </c>
      <c r="D111" s="55">
        <v>14700</v>
      </c>
      <c r="E111" s="160">
        <f>E112+E110</f>
        <v>17557</v>
      </c>
      <c r="F111" s="160">
        <f t="shared" ref="F111:J111" si="25">F112+F110</f>
        <v>17757</v>
      </c>
      <c r="G111" s="160">
        <f t="shared" si="25"/>
        <v>17957</v>
      </c>
      <c r="H111" s="160">
        <f t="shared" si="25"/>
        <v>18157</v>
      </c>
      <c r="I111" s="160">
        <f t="shared" si="25"/>
        <v>18357</v>
      </c>
      <c r="J111" s="160">
        <f t="shared" si="25"/>
        <v>18557</v>
      </c>
    </row>
    <row r="112" spans="2:10" ht="15.75" thickBot="1" x14ac:dyDescent="0.3">
      <c r="B112" s="119"/>
      <c r="C112" s="148" t="s">
        <v>26</v>
      </c>
      <c r="D112" s="56">
        <v>6464</v>
      </c>
      <c r="E112" s="167">
        <v>9733</v>
      </c>
      <c r="F112" s="110">
        <v>9933</v>
      </c>
      <c r="G112" s="167">
        <v>10133</v>
      </c>
      <c r="H112" s="110">
        <v>10333</v>
      </c>
      <c r="I112" s="167">
        <v>10533</v>
      </c>
      <c r="J112" s="110">
        <v>10733</v>
      </c>
    </row>
    <row r="113" spans="2:10" ht="5.0999999999999996" customHeight="1" thickBot="1" x14ac:dyDescent="0.3">
      <c r="B113" s="120"/>
      <c r="C113" s="122"/>
      <c r="D113" s="47"/>
      <c r="E113" s="163"/>
      <c r="F113" s="105"/>
      <c r="G113" s="105"/>
      <c r="H113" s="105"/>
      <c r="I113" s="105"/>
      <c r="J113" s="105"/>
    </row>
    <row r="114" spans="2:10" x14ac:dyDescent="0.25">
      <c r="B114" s="118" t="s">
        <v>51</v>
      </c>
      <c r="C114" s="123" t="s">
        <v>24</v>
      </c>
      <c r="D114" s="48">
        <f>D115-D116</f>
        <v>5455</v>
      </c>
      <c r="E114" s="164">
        <v>5182</v>
      </c>
      <c r="F114" s="164">
        <v>5182</v>
      </c>
      <c r="G114" s="164">
        <v>5182</v>
      </c>
      <c r="H114" s="164">
        <v>5182</v>
      </c>
      <c r="I114" s="164">
        <v>5182</v>
      </c>
      <c r="J114" s="164">
        <v>5182</v>
      </c>
    </row>
    <row r="115" spans="2:10" x14ac:dyDescent="0.25">
      <c r="B115" s="119"/>
      <c r="C115" s="137" t="s">
        <v>25</v>
      </c>
      <c r="D115" s="57">
        <v>9863</v>
      </c>
      <c r="E115" s="160">
        <f>E116+E114</f>
        <v>10628</v>
      </c>
      <c r="F115" s="160">
        <f t="shared" ref="F115:J115" si="26">F116+F114</f>
        <v>10828</v>
      </c>
      <c r="G115" s="160">
        <f t="shared" si="26"/>
        <v>11028</v>
      </c>
      <c r="H115" s="160">
        <f t="shared" si="26"/>
        <v>11228</v>
      </c>
      <c r="I115" s="160">
        <f t="shared" si="26"/>
        <v>11428</v>
      </c>
      <c r="J115" s="160">
        <f t="shared" si="26"/>
        <v>11628</v>
      </c>
    </row>
    <row r="116" spans="2:10" ht="15.75" thickBot="1" x14ac:dyDescent="0.3">
      <c r="B116" s="119"/>
      <c r="C116" s="138" t="s">
        <v>26</v>
      </c>
      <c r="D116" s="42">
        <v>4408</v>
      </c>
      <c r="E116" s="161">
        <v>5446</v>
      </c>
      <c r="F116" s="102">
        <v>5646</v>
      </c>
      <c r="G116" s="161">
        <v>5846</v>
      </c>
      <c r="H116" s="102">
        <v>6046</v>
      </c>
      <c r="I116" s="161">
        <v>6246</v>
      </c>
      <c r="J116" s="102">
        <v>6446</v>
      </c>
    </row>
    <row r="117" spans="2:10" ht="5.0999999999999996" customHeight="1" thickBot="1" x14ac:dyDescent="0.3">
      <c r="B117" s="120"/>
      <c r="C117" s="122"/>
      <c r="D117" s="47"/>
      <c r="E117" s="163"/>
      <c r="F117" s="105"/>
      <c r="G117" s="105"/>
      <c r="H117" s="105"/>
      <c r="I117" s="105"/>
      <c r="J117" s="105"/>
    </row>
    <row r="118" spans="2:10" x14ac:dyDescent="0.25">
      <c r="B118" s="118" t="s">
        <v>52</v>
      </c>
      <c r="C118" s="123" t="s">
        <v>24</v>
      </c>
      <c r="D118" s="48">
        <f>D119-D120</f>
        <v>6353</v>
      </c>
      <c r="E118" s="164">
        <v>6035</v>
      </c>
      <c r="F118" s="164">
        <v>6035</v>
      </c>
      <c r="G118" s="164">
        <v>6035</v>
      </c>
      <c r="H118" s="164">
        <v>6035</v>
      </c>
      <c r="I118" s="164">
        <v>6035</v>
      </c>
      <c r="J118" s="164">
        <v>6035</v>
      </c>
    </row>
    <row r="119" spans="2:10" x14ac:dyDescent="0.25">
      <c r="B119" s="119"/>
      <c r="C119" s="139" t="s">
        <v>25</v>
      </c>
      <c r="D119" s="58">
        <v>12218</v>
      </c>
      <c r="E119" s="160">
        <f>E120+E118</f>
        <v>13528</v>
      </c>
      <c r="F119" s="160">
        <f t="shared" ref="F119:J119" si="27">F120+F118</f>
        <v>13728</v>
      </c>
      <c r="G119" s="160">
        <f t="shared" si="27"/>
        <v>13928</v>
      </c>
      <c r="H119" s="160">
        <f t="shared" si="27"/>
        <v>14128</v>
      </c>
      <c r="I119" s="160">
        <f t="shared" si="27"/>
        <v>14328</v>
      </c>
      <c r="J119" s="160">
        <f t="shared" si="27"/>
        <v>14528</v>
      </c>
    </row>
    <row r="120" spans="2:10" ht="15.75" thickBot="1" x14ac:dyDescent="0.3">
      <c r="B120" s="119"/>
      <c r="C120" s="140" t="s">
        <v>26</v>
      </c>
      <c r="D120" s="44">
        <v>5865</v>
      </c>
      <c r="E120" s="153">
        <v>7493</v>
      </c>
      <c r="F120" s="104">
        <v>7693</v>
      </c>
      <c r="G120" s="153">
        <v>7893</v>
      </c>
      <c r="H120" s="104">
        <v>8093</v>
      </c>
      <c r="I120" s="153">
        <v>8293</v>
      </c>
      <c r="J120" s="104">
        <v>8493</v>
      </c>
    </row>
    <row r="121" spans="2:10" ht="5.0999999999999996" customHeight="1" thickBot="1" x14ac:dyDescent="0.3">
      <c r="B121" s="120"/>
      <c r="C121" s="122"/>
      <c r="D121" s="47"/>
      <c r="E121" s="163"/>
      <c r="F121" s="105"/>
      <c r="G121" s="105"/>
      <c r="H121" s="105"/>
      <c r="I121" s="105"/>
      <c r="J121" s="105"/>
    </row>
    <row r="122" spans="2:10" x14ac:dyDescent="0.25">
      <c r="B122" s="118" t="s">
        <v>53</v>
      </c>
      <c r="C122" s="123" t="s">
        <v>24</v>
      </c>
      <c r="D122" s="48">
        <f>D123-D124</f>
        <v>4725</v>
      </c>
      <c r="E122" s="164">
        <v>4489</v>
      </c>
      <c r="F122" s="164">
        <v>4489</v>
      </c>
      <c r="G122" s="164">
        <v>4489</v>
      </c>
      <c r="H122" s="164">
        <v>4489</v>
      </c>
      <c r="I122" s="164">
        <v>4489</v>
      </c>
      <c r="J122" s="164">
        <v>4489</v>
      </c>
    </row>
    <row r="123" spans="2:10" x14ac:dyDescent="0.25">
      <c r="B123" s="119"/>
      <c r="C123" s="139" t="s">
        <v>25</v>
      </c>
      <c r="D123" s="58">
        <v>8698</v>
      </c>
      <c r="E123" s="160">
        <f>E124+E122</f>
        <v>10414</v>
      </c>
      <c r="F123" s="160">
        <f t="shared" ref="F123:J123" si="28">F124+F122</f>
        <v>10614</v>
      </c>
      <c r="G123" s="160">
        <f t="shared" si="28"/>
        <v>10814</v>
      </c>
      <c r="H123" s="160">
        <f t="shared" si="28"/>
        <v>11014</v>
      </c>
      <c r="I123" s="160">
        <f t="shared" si="28"/>
        <v>11214</v>
      </c>
      <c r="J123" s="160">
        <f t="shared" si="28"/>
        <v>11414</v>
      </c>
    </row>
    <row r="124" spans="2:10" ht="15.75" thickBot="1" x14ac:dyDescent="0.3">
      <c r="B124" s="119"/>
      <c r="C124" s="140" t="s">
        <v>26</v>
      </c>
      <c r="D124" s="44">
        <v>3973</v>
      </c>
      <c r="E124" s="153">
        <v>5925</v>
      </c>
      <c r="F124" s="104">
        <v>6125</v>
      </c>
      <c r="G124" s="153">
        <v>6325</v>
      </c>
      <c r="H124" s="104">
        <v>6525</v>
      </c>
      <c r="I124" s="153">
        <v>6725</v>
      </c>
      <c r="J124" s="104">
        <v>6925</v>
      </c>
    </row>
    <row r="125" spans="2:10" ht="5.0999999999999996" customHeight="1" thickBot="1" x14ac:dyDescent="0.3">
      <c r="B125" s="120"/>
      <c r="C125" s="122"/>
      <c r="D125" s="47"/>
      <c r="E125" s="163"/>
      <c r="F125" s="105"/>
      <c r="G125" s="105"/>
      <c r="H125" s="105"/>
      <c r="I125" s="105"/>
      <c r="J125" s="105"/>
    </row>
    <row r="126" spans="2:10" x14ac:dyDescent="0.25">
      <c r="B126" s="127" t="s">
        <v>54</v>
      </c>
      <c r="C126" s="128" t="s">
        <v>24</v>
      </c>
      <c r="D126" s="52">
        <f>D127-D128</f>
        <v>4440</v>
      </c>
      <c r="E126" s="164">
        <v>4218</v>
      </c>
      <c r="F126" s="164">
        <v>4218</v>
      </c>
      <c r="G126" s="164">
        <v>4218</v>
      </c>
      <c r="H126" s="164">
        <v>4218</v>
      </c>
      <c r="I126" s="164">
        <v>4218</v>
      </c>
      <c r="J126" s="164">
        <v>4218</v>
      </c>
    </row>
    <row r="127" spans="2:10" x14ac:dyDescent="0.25">
      <c r="B127" s="119"/>
      <c r="C127" s="139" t="s">
        <v>25</v>
      </c>
      <c r="D127" s="58">
        <v>11042</v>
      </c>
      <c r="E127" s="160">
        <f>E128+E126</f>
        <v>12999</v>
      </c>
      <c r="F127" s="160">
        <f t="shared" ref="F127:J127" si="29">F128+F126</f>
        <v>13199</v>
      </c>
      <c r="G127" s="160">
        <f t="shared" si="29"/>
        <v>13399</v>
      </c>
      <c r="H127" s="160">
        <f t="shared" si="29"/>
        <v>13599</v>
      </c>
      <c r="I127" s="160">
        <f t="shared" si="29"/>
        <v>13799</v>
      </c>
      <c r="J127" s="160">
        <f t="shared" si="29"/>
        <v>13999</v>
      </c>
    </row>
    <row r="128" spans="2:10" ht="15.75" thickBot="1" x14ac:dyDescent="0.3">
      <c r="B128" s="124"/>
      <c r="C128" s="144" t="s">
        <v>26</v>
      </c>
      <c r="D128" s="54">
        <v>6602</v>
      </c>
      <c r="E128" s="154">
        <v>8781</v>
      </c>
      <c r="F128" s="109">
        <v>8981</v>
      </c>
      <c r="G128" s="154">
        <v>9181</v>
      </c>
      <c r="H128" s="109">
        <v>9381</v>
      </c>
      <c r="I128" s="154">
        <v>9581</v>
      </c>
      <c r="J128" s="109">
        <v>9781</v>
      </c>
    </row>
    <row r="129" spans="2:10" x14ac:dyDescent="0.25">
      <c r="B129" s="125"/>
      <c r="C129" s="126"/>
      <c r="D129" s="36"/>
      <c r="E129" s="36"/>
      <c r="F129" s="11"/>
      <c r="G129" s="11"/>
      <c r="H129" s="11"/>
    </row>
    <row r="130" spans="2:10" x14ac:dyDescent="0.25">
      <c r="B130" s="125"/>
      <c r="C130" s="126"/>
      <c r="D130" s="36"/>
      <c r="E130" s="36"/>
      <c r="F130" s="11"/>
      <c r="G130" s="11"/>
      <c r="H130" s="11"/>
    </row>
    <row r="131" spans="2:10" x14ac:dyDescent="0.25">
      <c r="B131" s="125"/>
      <c r="C131" s="126"/>
      <c r="D131" s="36"/>
      <c r="E131" s="36"/>
      <c r="F131" s="11"/>
      <c r="G131" s="11"/>
      <c r="H131" s="11"/>
    </row>
    <row r="132" spans="2:10" ht="15" customHeight="1" x14ac:dyDescent="0.25">
      <c r="B132" s="125"/>
      <c r="C132" s="126"/>
      <c r="D132" s="36"/>
      <c r="E132" s="36"/>
      <c r="F132" s="11"/>
      <c r="G132" s="11"/>
      <c r="H132" s="11"/>
    </row>
    <row r="133" spans="2:10" ht="15" customHeight="1" thickBot="1" x14ac:dyDescent="0.3">
      <c r="B133" s="141"/>
      <c r="C133" s="142"/>
      <c r="D133" s="37"/>
      <c r="E133" s="37"/>
      <c r="F133" s="12"/>
      <c r="G133" s="12"/>
      <c r="H133" s="12"/>
      <c r="I133" s="150"/>
      <c r="J133" s="150" t="s">
        <v>70</v>
      </c>
    </row>
    <row r="134" spans="2:10" x14ac:dyDescent="0.25">
      <c r="B134" s="118" t="s">
        <v>55</v>
      </c>
      <c r="C134" s="128" t="s">
        <v>24</v>
      </c>
      <c r="D134" s="52">
        <f>D135-D136</f>
        <v>3655</v>
      </c>
      <c r="E134" s="164">
        <v>3472</v>
      </c>
      <c r="F134" s="164">
        <v>3472</v>
      </c>
      <c r="G134" s="164">
        <v>3472</v>
      </c>
      <c r="H134" s="164">
        <v>3472</v>
      </c>
      <c r="I134" s="164">
        <v>3472</v>
      </c>
      <c r="J134" s="164">
        <v>3472</v>
      </c>
    </row>
    <row r="135" spans="2:10" x14ac:dyDescent="0.25">
      <c r="B135" s="119"/>
      <c r="C135" s="139" t="s">
        <v>25</v>
      </c>
      <c r="D135" s="58">
        <v>9532</v>
      </c>
      <c r="E135" s="160">
        <f>E136+E134</f>
        <v>10174</v>
      </c>
      <c r="F135" s="160">
        <f t="shared" ref="F135:J135" si="30">F136+F134</f>
        <v>10374</v>
      </c>
      <c r="G135" s="160">
        <f t="shared" si="30"/>
        <v>10574</v>
      </c>
      <c r="H135" s="160">
        <f t="shared" si="30"/>
        <v>10774</v>
      </c>
      <c r="I135" s="160">
        <f t="shared" si="30"/>
        <v>10974</v>
      </c>
      <c r="J135" s="160">
        <f t="shared" si="30"/>
        <v>11174</v>
      </c>
    </row>
    <row r="136" spans="2:10" ht="15.75" thickBot="1" x14ac:dyDescent="0.3">
      <c r="B136" s="119"/>
      <c r="C136" s="140" t="s">
        <v>26</v>
      </c>
      <c r="D136" s="44">
        <v>5877</v>
      </c>
      <c r="E136" s="153">
        <v>6702</v>
      </c>
      <c r="F136" s="104">
        <v>6902</v>
      </c>
      <c r="G136" s="153">
        <v>7102</v>
      </c>
      <c r="H136" s="104">
        <v>7302</v>
      </c>
      <c r="I136" s="153">
        <v>7502</v>
      </c>
      <c r="J136" s="104">
        <v>7702</v>
      </c>
    </row>
    <row r="137" spans="2:10" ht="5.0999999999999996" customHeight="1" thickBot="1" x14ac:dyDescent="0.3">
      <c r="B137" s="120"/>
      <c r="C137" s="122"/>
      <c r="D137" s="47"/>
      <c r="E137" s="163"/>
      <c r="F137" s="105"/>
      <c r="G137" s="105"/>
      <c r="H137" s="105"/>
      <c r="I137" s="105"/>
      <c r="J137" s="105"/>
    </row>
    <row r="138" spans="2:10" x14ac:dyDescent="0.25">
      <c r="B138" s="118" t="s">
        <v>56</v>
      </c>
      <c r="C138" s="123" t="s">
        <v>24</v>
      </c>
      <c r="D138" s="48">
        <f>D139-D140</f>
        <v>8985</v>
      </c>
      <c r="E138" s="164">
        <v>8536</v>
      </c>
      <c r="F138" s="164">
        <v>8536</v>
      </c>
      <c r="G138" s="164">
        <v>8536</v>
      </c>
      <c r="H138" s="164">
        <v>8536</v>
      </c>
      <c r="I138" s="164">
        <v>8536</v>
      </c>
      <c r="J138" s="164">
        <v>8536</v>
      </c>
    </row>
    <row r="139" spans="2:10" x14ac:dyDescent="0.25">
      <c r="B139" s="119"/>
      <c r="C139" s="139" t="s">
        <v>25</v>
      </c>
      <c r="D139" s="58">
        <v>17511</v>
      </c>
      <c r="E139" s="160">
        <f>E140+E138</f>
        <v>19334</v>
      </c>
      <c r="F139" s="160">
        <f t="shared" ref="F139:J139" si="31">F140+F138</f>
        <v>19534</v>
      </c>
      <c r="G139" s="160">
        <f t="shared" si="31"/>
        <v>19734</v>
      </c>
      <c r="H139" s="160">
        <f t="shared" si="31"/>
        <v>19934</v>
      </c>
      <c r="I139" s="160">
        <f t="shared" si="31"/>
        <v>20134</v>
      </c>
      <c r="J139" s="160">
        <f t="shared" si="31"/>
        <v>20334</v>
      </c>
    </row>
    <row r="140" spans="2:10" ht="15.75" thickBot="1" x14ac:dyDescent="0.3">
      <c r="B140" s="119"/>
      <c r="C140" s="140" t="s">
        <v>26</v>
      </c>
      <c r="D140" s="44">
        <v>8526</v>
      </c>
      <c r="E140" s="153">
        <v>10798</v>
      </c>
      <c r="F140" s="104">
        <v>10998</v>
      </c>
      <c r="G140" s="153">
        <v>11198</v>
      </c>
      <c r="H140" s="104">
        <v>11398</v>
      </c>
      <c r="I140" s="153">
        <v>11598</v>
      </c>
      <c r="J140" s="104">
        <v>11798</v>
      </c>
    </row>
    <row r="141" spans="2:10" ht="5.0999999999999996" customHeight="1" thickBot="1" x14ac:dyDescent="0.3">
      <c r="B141" s="120"/>
      <c r="C141" s="122"/>
      <c r="D141" s="47"/>
      <c r="E141" s="163"/>
      <c r="F141" s="105"/>
      <c r="G141" s="105"/>
      <c r="H141" s="105"/>
      <c r="I141" s="105"/>
      <c r="J141" s="105"/>
    </row>
    <row r="142" spans="2:10" x14ac:dyDescent="0.25">
      <c r="B142" s="118" t="s">
        <v>57</v>
      </c>
      <c r="C142" s="123" t="s">
        <v>24</v>
      </c>
      <c r="D142" s="48">
        <f>D143-D144</f>
        <v>6011</v>
      </c>
      <c r="E142" s="164">
        <v>5710</v>
      </c>
      <c r="F142" s="164">
        <v>5710</v>
      </c>
      <c r="G142" s="164">
        <v>5710</v>
      </c>
      <c r="H142" s="164">
        <v>5710</v>
      </c>
      <c r="I142" s="164">
        <v>5710</v>
      </c>
      <c r="J142" s="164">
        <v>5710</v>
      </c>
    </row>
    <row r="143" spans="2:10" x14ac:dyDescent="0.25">
      <c r="B143" s="119"/>
      <c r="C143" s="137" t="s">
        <v>25</v>
      </c>
      <c r="D143" s="57">
        <v>12289</v>
      </c>
      <c r="E143" s="160">
        <f>E144+E142</f>
        <v>14458</v>
      </c>
      <c r="F143" s="160">
        <f t="shared" ref="F143:J143" si="32">F144+F142</f>
        <v>14658</v>
      </c>
      <c r="G143" s="160">
        <f t="shared" si="32"/>
        <v>14858</v>
      </c>
      <c r="H143" s="160">
        <f t="shared" si="32"/>
        <v>15058</v>
      </c>
      <c r="I143" s="160">
        <f t="shared" si="32"/>
        <v>15258</v>
      </c>
      <c r="J143" s="160">
        <f t="shared" si="32"/>
        <v>15458</v>
      </c>
    </row>
    <row r="144" spans="2:10" ht="15.75" thickBot="1" x14ac:dyDescent="0.3">
      <c r="B144" s="119"/>
      <c r="C144" s="138" t="s">
        <v>26</v>
      </c>
      <c r="D144" s="42">
        <v>6278</v>
      </c>
      <c r="E144" s="161">
        <v>8748</v>
      </c>
      <c r="F144" s="102">
        <v>8948</v>
      </c>
      <c r="G144" s="161">
        <v>9148</v>
      </c>
      <c r="H144" s="102">
        <v>9348</v>
      </c>
      <c r="I144" s="161">
        <v>9548</v>
      </c>
      <c r="J144" s="102">
        <v>9748</v>
      </c>
    </row>
    <row r="145" spans="2:10" ht="5.0999999999999996" customHeight="1" thickBot="1" x14ac:dyDescent="0.3">
      <c r="B145" s="120"/>
      <c r="C145" s="122"/>
      <c r="D145" s="47"/>
      <c r="E145" s="163"/>
      <c r="F145" s="105"/>
      <c r="G145" s="105"/>
      <c r="H145" s="105"/>
      <c r="I145" s="105"/>
      <c r="J145" s="105"/>
    </row>
    <row r="146" spans="2:10" x14ac:dyDescent="0.25">
      <c r="B146" s="118" t="s">
        <v>58</v>
      </c>
      <c r="C146" s="123" t="s">
        <v>24</v>
      </c>
      <c r="D146" s="48">
        <f>D147-D148</f>
        <v>7271</v>
      </c>
      <c r="E146" s="164">
        <v>6907</v>
      </c>
      <c r="F146" s="164">
        <v>6907</v>
      </c>
      <c r="G146" s="164">
        <v>6907</v>
      </c>
      <c r="H146" s="164">
        <v>6907</v>
      </c>
      <c r="I146" s="164">
        <v>6907</v>
      </c>
      <c r="J146" s="164">
        <v>6907</v>
      </c>
    </row>
    <row r="147" spans="2:10" x14ac:dyDescent="0.25">
      <c r="B147" s="119"/>
      <c r="C147" s="139" t="s">
        <v>25</v>
      </c>
      <c r="D147" s="58">
        <v>14133</v>
      </c>
      <c r="E147" s="160">
        <f>E148+E146</f>
        <v>16041</v>
      </c>
      <c r="F147" s="160">
        <f t="shared" ref="F147:J147" si="33">F148+F146</f>
        <v>16241</v>
      </c>
      <c r="G147" s="160">
        <f t="shared" si="33"/>
        <v>16441</v>
      </c>
      <c r="H147" s="160">
        <f t="shared" si="33"/>
        <v>16641</v>
      </c>
      <c r="I147" s="160">
        <f t="shared" si="33"/>
        <v>16841</v>
      </c>
      <c r="J147" s="160">
        <f t="shared" si="33"/>
        <v>17041</v>
      </c>
    </row>
    <row r="148" spans="2:10" ht="15" customHeight="1" thickBot="1" x14ac:dyDescent="0.3">
      <c r="B148" s="119"/>
      <c r="C148" s="140" t="s">
        <v>26</v>
      </c>
      <c r="D148" s="44">
        <v>6862</v>
      </c>
      <c r="E148" s="153">
        <v>9134</v>
      </c>
      <c r="F148" s="104">
        <v>9334</v>
      </c>
      <c r="G148" s="153">
        <v>9534</v>
      </c>
      <c r="H148" s="104">
        <v>9734</v>
      </c>
      <c r="I148" s="153">
        <v>9934</v>
      </c>
      <c r="J148" s="104">
        <v>10134</v>
      </c>
    </row>
    <row r="149" spans="2:10" ht="5.0999999999999996" customHeight="1" thickBot="1" x14ac:dyDescent="0.3">
      <c r="B149" s="120"/>
      <c r="C149" s="122"/>
      <c r="D149" s="47"/>
      <c r="E149" s="163"/>
      <c r="F149" s="105"/>
      <c r="G149" s="105"/>
      <c r="H149" s="105"/>
      <c r="I149" s="105"/>
      <c r="J149" s="105"/>
    </row>
    <row r="150" spans="2:10" ht="15" customHeight="1" x14ac:dyDescent="0.25">
      <c r="B150" s="118" t="s">
        <v>59</v>
      </c>
      <c r="C150" s="135" t="s">
        <v>24</v>
      </c>
      <c r="D150" s="50">
        <v>22262</v>
      </c>
      <c r="E150" s="151">
        <v>21058</v>
      </c>
      <c r="F150" s="151">
        <v>21058</v>
      </c>
      <c r="G150" s="151">
        <v>21058</v>
      </c>
      <c r="H150" s="151">
        <v>21058</v>
      </c>
      <c r="I150" s="151">
        <v>21058</v>
      </c>
      <c r="J150" s="151">
        <v>21058</v>
      </c>
    </row>
    <row r="151" spans="2:10" ht="15" customHeight="1" x14ac:dyDescent="0.25">
      <c r="B151" s="118" t="s">
        <v>60</v>
      </c>
      <c r="C151" s="139" t="s">
        <v>25</v>
      </c>
      <c r="D151" s="58">
        <v>87962</v>
      </c>
      <c r="E151" s="152">
        <v>92785</v>
      </c>
      <c r="F151" s="111">
        <v>93000</v>
      </c>
      <c r="G151" s="111">
        <v>93500</v>
      </c>
      <c r="H151" s="111">
        <v>94000</v>
      </c>
      <c r="I151" s="111">
        <v>94500</v>
      </c>
      <c r="J151" s="111">
        <v>95000</v>
      </c>
    </row>
    <row r="152" spans="2:10" ht="15" customHeight="1" thickBot="1" x14ac:dyDescent="0.3">
      <c r="B152" s="119"/>
      <c r="C152" s="140" t="s">
        <v>26</v>
      </c>
      <c r="D152" s="44">
        <f t="shared" ref="D152" si="34">D151-D150</f>
        <v>65700</v>
      </c>
      <c r="E152" s="153">
        <f t="shared" ref="E152:F152" si="35">E151-E150</f>
        <v>71727</v>
      </c>
      <c r="F152" s="104">
        <f t="shared" si="35"/>
        <v>71942</v>
      </c>
      <c r="G152" s="104">
        <v>72442</v>
      </c>
      <c r="H152" s="104">
        <v>72942</v>
      </c>
      <c r="I152" s="104">
        <v>73442</v>
      </c>
      <c r="J152" s="104">
        <f t="shared" ref="J152" si="36">J151-J150</f>
        <v>73942</v>
      </c>
    </row>
    <row r="153" spans="2:10" ht="5.0999999999999996" customHeight="1" thickBot="1" x14ac:dyDescent="0.3">
      <c r="B153" s="120"/>
      <c r="C153" s="122"/>
      <c r="D153" s="47"/>
      <c r="E153" s="163"/>
      <c r="F153" s="105"/>
      <c r="G153" s="105"/>
      <c r="H153" s="105"/>
      <c r="I153" s="105"/>
      <c r="J153" s="105"/>
    </row>
    <row r="154" spans="2:10" ht="15" customHeight="1" x14ac:dyDescent="0.25">
      <c r="B154" s="127" t="s">
        <v>61</v>
      </c>
      <c r="C154" s="134" t="s">
        <v>24</v>
      </c>
      <c r="D154" s="49">
        <v>1570</v>
      </c>
      <c r="E154" s="164">
        <v>1570</v>
      </c>
      <c r="F154" s="164">
        <v>1570</v>
      </c>
      <c r="G154" s="164">
        <v>1570</v>
      </c>
      <c r="H154" s="164">
        <v>1570</v>
      </c>
      <c r="I154" s="164">
        <v>1570</v>
      </c>
      <c r="J154" s="164">
        <v>1570</v>
      </c>
    </row>
    <row r="155" spans="2:10" x14ac:dyDescent="0.25">
      <c r="B155" s="118" t="s">
        <v>62</v>
      </c>
      <c r="C155" s="139" t="s">
        <v>25</v>
      </c>
      <c r="D155" s="50">
        <v>49070</v>
      </c>
      <c r="E155" s="160">
        <f>E156+E154</f>
        <v>62470</v>
      </c>
      <c r="F155" s="160">
        <f t="shared" ref="F155:J155" si="37">F156+F154</f>
        <v>62670</v>
      </c>
      <c r="G155" s="160">
        <f t="shared" si="37"/>
        <v>62870</v>
      </c>
      <c r="H155" s="160">
        <f t="shared" si="37"/>
        <v>63070</v>
      </c>
      <c r="I155" s="160">
        <f t="shared" si="37"/>
        <v>63270</v>
      </c>
      <c r="J155" s="160">
        <f t="shared" si="37"/>
        <v>63470</v>
      </c>
    </row>
    <row r="156" spans="2:10" ht="15.75" thickBot="1" x14ac:dyDescent="0.3">
      <c r="B156" s="143" t="s">
        <v>63</v>
      </c>
      <c r="C156" s="144" t="s">
        <v>26</v>
      </c>
      <c r="D156" s="54">
        <f>D155-D154</f>
        <v>47500</v>
      </c>
      <c r="E156" s="154">
        <v>60900</v>
      </c>
      <c r="F156" s="109">
        <v>61100</v>
      </c>
      <c r="G156" s="154">
        <v>61300</v>
      </c>
      <c r="H156" s="109">
        <v>61500</v>
      </c>
      <c r="I156" s="154">
        <v>61700</v>
      </c>
      <c r="J156" s="109">
        <v>61900</v>
      </c>
    </row>
    <row r="157" spans="2:10" ht="5.0999999999999996" customHeight="1" thickBot="1" x14ac:dyDescent="0.3">
      <c r="B157" s="145"/>
      <c r="C157" s="122"/>
      <c r="D157" s="47"/>
      <c r="E157" s="163"/>
      <c r="F157" s="105"/>
      <c r="G157" s="105"/>
      <c r="H157" s="105"/>
      <c r="I157" s="105"/>
      <c r="J157" s="105"/>
    </row>
    <row r="158" spans="2:10" x14ac:dyDescent="0.25">
      <c r="B158" s="127" t="s">
        <v>64</v>
      </c>
      <c r="C158" s="134" t="s">
        <v>24</v>
      </c>
      <c r="D158" s="49">
        <v>30549</v>
      </c>
      <c r="E158" s="164">
        <v>30729</v>
      </c>
      <c r="F158" s="164">
        <v>30729</v>
      </c>
      <c r="G158" s="164">
        <v>30729</v>
      </c>
      <c r="H158" s="164">
        <v>30729</v>
      </c>
      <c r="I158" s="164">
        <v>30729</v>
      </c>
      <c r="J158" s="164">
        <v>30729</v>
      </c>
    </row>
    <row r="159" spans="2:10" x14ac:dyDescent="0.25">
      <c r="B159" s="119"/>
      <c r="C159" s="139" t="s">
        <v>25</v>
      </c>
      <c r="D159" s="50">
        <v>51479</v>
      </c>
      <c r="E159" s="160">
        <f>E160+E158</f>
        <v>61336</v>
      </c>
      <c r="F159" s="160">
        <f t="shared" ref="F159:J159" si="38">F160+F158</f>
        <v>61536</v>
      </c>
      <c r="G159" s="160">
        <f t="shared" si="38"/>
        <v>61736</v>
      </c>
      <c r="H159" s="160">
        <f t="shared" si="38"/>
        <v>61936</v>
      </c>
      <c r="I159" s="160">
        <f t="shared" si="38"/>
        <v>62136</v>
      </c>
      <c r="J159" s="160">
        <f t="shared" si="38"/>
        <v>62336</v>
      </c>
    </row>
    <row r="160" spans="2:10" ht="15.75" thickBot="1" x14ac:dyDescent="0.3">
      <c r="B160" s="124"/>
      <c r="C160" s="144" t="s">
        <v>26</v>
      </c>
      <c r="D160" s="51">
        <f t="shared" ref="D160" si="39">D159-D158</f>
        <v>20930</v>
      </c>
      <c r="E160" s="155">
        <v>30607</v>
      </c>
      <c r="F160" s="106">
        <v>30807</v>
      </c>
      <c r="G160" s="155">
        <v>31007</v>
      </c>
      <c r="H160" s="106">
        <v>31207</v>
      </c>
      <c r="I160" s="155">
        <v>31407</v>
      </c>
      <c r="J160" s="107">
        <v>31607</v>
      </c>
    </row>
    <row r="161" spans="2:10" ht="5.0999999999999996" customHeight="1" thickBot="1" x14ac:dyDescent="0.3">
      <c r="B161" s="120"/>
      <c r="C161" s="122"/>
      <c r="D161" s="47"/>
      <c r="E161" s="163"/>
      <c r="F161" s="105"/>
      <c r="G161" s="105"/>
      <c r="H161" s="105"/>
      <c r="I161" s="105"/>
      <c r="J161" s="105"/>
    </row>
    <row r="162" spans="2:10" x14ac:dyDescent="0.25">
      <c r="B162" s="118" t="s">
        <v>65</v>
      </c>
      <c r="C162" s="135" t="s">
        <v>24</v>
      </c>
      <c r="D162" s="50">
        <v>654</v>
      </c>
      <c r="E162" s="151">
        <v>654</v>
      </c>
      <c r="F162" s="151">
        <v>654</v>
      </c>
      <c r="G162" s="151">
        <v>654</v>
      </c>
      <c r="H162" s="151">
        <v>654</v>
      </c>
      <c r="I162" s="151">
        <v>654</v>
      </c>
      <c r="J162" s="151">
        <v>654</v>
      </c>
    </row>
    <row r="163" spans="2:10" x14ac:dyDescent="0.25">
      <c r="B163" s="119"/>
      <c r="C163" s="139" t="s">
        <v>25</v>
      </c>
      <c r="D163" s="58">
        <v>5654</v>
      </c>
      <c r="E163" s="160">
        <f>E164+E162</f>
        <v>5154</v>
      </c>
      <c r="F163" s="160">
        <f t="shared" ref="F163:J163" si="40">F164+F162</f>
        <v>5204</v>
      </c>
      <c r="G163" s="160">
        <f t="shared" si="40"/>
        <v>5254</v>
      </c>
      <c r="H163" s="160">
        <f t="shared" si="40"/>
        <v>5304</v>
      </c>
      <c r="I163" s="160">
        <f t="shared" si="40"/>
        <v>5354</v>
      </c>
      <c r="J163" s="160">
        <f t="shared" si="40"/>
        <v>5404</v>
      </c>
    </row>
    <row r="164" spans="2:10" ht="15.75" thickBot="1" x14ac:dyDescent="0.3">
      <c r="B164" s="124"/>
      <c r="C164" s="144" t="s">
        <v>26</v>
      </c>
      <c r="D164" s="51">
        <f t="shared" ref="D164" si="41">D163-D162</f>
        <v>5000</v>
      </c>
      <c r="E164" s="155">
        <v>4500</v>
      </c>
      <c r="F164" s="107">
        <v>4550</v>
      </c>
      <c r="G164" s="155">
        <v>4600</v>
      </c>
      <c r="H164" s="107">
        <v>4650</v>
      </c>
      <c r="I164" s="155">
        <v>4700</v>
      </c>
      <c r="J164" s="107">
        <v>4750</v>
      </c>
    </row>
  </sheetData>
  <mergeCells count="1">
    <mergeCell ref="B3:I3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Střednědobý výhled MČ</vt:lpstr>
      <vt:lpstr>Střednědobý výhled 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Řechtáčková Pavla Bc. (P8)</cp:lastModifiedBy>
  <cp:lastPrinted>2023-01-26T13:31:19Z</cp:lastPrinted>
  <dcterms:created xsi:type="dcterms:W3CDTF">2015-01-21T15:04:52Z</dcterms:created>
  <dcterms:modified xsi:type="dcterms:W3CDTF">2023-02-07T12:44:09Z</dcterms:modified>
</cp:coreProperties>
</file>