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08\rozpocet\ROZPOČET 2010 - 2026\Rozpočet 2026\ZMČ\"/>
    </mc:Choice>
  </mc:AlternateContent>
  <xr:revisionPtr revIDLastSave="0" documentId="13_ncr:1_{1A0B12B9-43F6-468F-B2DE-4DCD5B35A1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V 2026" sheetId="19" r:id="rId1"/>
    <sheet name="ZÁSOBNÍK KV 2026" sheetId="18" r:id="rId2"/>
  </sheets>
  <definedNames>
    <definedName name="_xlnm.Print_Area" localSheetId="0">'KV 2026'!$A$1:$E$161</definedName>
    <definedName name="_xlnm.Print_Area" localSheetId="1">'ZÁSOBNÍK KV 2026'!$A$1:$E$96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61" i="19" l="1"/>
  <c r="E159" i="19"/>
  <c r="E158" i="19"/>
  <c r="E144" i="19"/>
  <c r="E139" i="19"/>
  <c r="E121" i="19"/>
  <c r="E120" i="19"/>
  <c r="E47" i="19"/>
  <c r="E32" i="19"/>
  <c r="E20" i="19"/>
  <c r="E21" i="19" s="1"/>
  <c r="E11" i="19"/>
  <c r="E12" i="19"/>
  <c r="E33" i="19"/>
  <c r="E94" i="18" l="1"/>
  <c r="E28" i="18"/>
  <c r="E9" i="18"/>
  <c r="E96" i="18" l="1"/>
  <c r="E140" i="1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Alice-Ševčíková</author>
  </authors>
  <commentList>
    <comment ref="C40" authorId="0" shapeId="0" xr:uid="{9BB6853E-8795-4B3D-8D9F-C88F7D8AFB72}">
      <text>
        <r>
          <rPr>
            <b/>
            <sz val="9"/>
            <color indexed="81"/>
            <rFont val="Tahoma"/>
            <family val="2"/>
            <charset val="238"/>
          </rPr>
          <t>Alice-Ševčíková:</t>
        </r>
        <r>
          <rPr>
            <sz val="9"/>
            <color indexed="81"/>
            <rFont val="Tahoma"/>
            <family val="2"/>
            <charset val="238"/>
          </rPr>
          <t xml:space="preserve">
drnčí plotovky, škola si zaplatí sama</t>
        </r>
      </text>
    </comment>
  </commentList>
</comments>
</file>

<file path=xl/sharedStrings.xml><?xml version="1.0" encoding="utf-8"?>
<sst xmlns="http://schemas.openxmlformats.org/spreadsheetml/2006/main" count="750" uniqueCount="432">
  <si>
    <t>0414</t>
  </si>
  <si>
    <t>OŽP celkem</t>
  </si>
  <si>
    <t>SeS celkem</t>
  </si>
  <si>
    <t>OSM celkem</t>
  </si>
  <si>
    <t>0202</t>
  </si>
  <si>
    <t>0804</t>
  </si>
  <si>
    <t>Kapitola 09 celkem</t>
  </si>
  <si>
    <t>Kapitola 08 celkem</t>
  </si>
  <si>
    <t>Kapitola 04 celkem</t>
  </si>
  <si>
    <t>Kapitola 02 celkem</t>
  </si>
  <si>
    <t>(v tis. Kč)</t>
  </si>
  <si>
    <t>Příloha č. 4</t>
  </si>
  <si>
    <t>Kapitola 03 celkem</t>
  </si>
  <si>
    <t>ZŠ Žernosecká</t>
  </si>
  <si>
    <t>Kapitola 01 celkem</t>
  </si>
  <si>
    <t>0319</t>
  </si>
  <si>
    <t>OD celkem</t>
  </si>
  <si>
    <t>MČ Praha 8</t>
  </si>
  <si>
    <t>SERVISNÍ STŘEDISKO (SeS) PRO SPRÁVU                                                 SVĚŘENÉHO MAJETKU MČ PRAHA 8</t>
  </si>
  <si>
    <t>MŠ Korycanská</t>
  </si>
  <si>
    <t>MŠ Řešovská</t>
  </si>
  <si>
    <t>0105</t>
  </si>
  <si>
    <t>ODBOR ŽIVOTNÍHO PROSTŘEDÍ ÚMČ</t>
  </si>
  <si>
    <t>ODBOR SPRÁVY MAJETKU ÚMČ</t>
  </si>
  <si>
    <t>ODBOR INFORMATIKY ÚMČ</t>
  </si>
  <si>
    <t>0911</t>
  </si>
  <si>
    <t>OŠ celkem</t>
  </si>
  <si>
    <t>ZŠ Dolákova</t>
  </si>
  <si>
    <t>OI celkem</t>
  </si>
  <si>
    <t>ZŠ Mazurská</t>
  </si>
  <si>
    <t xml:space="preserve">     KV Celkem</t>
  </si>
  <si>
    <t>MŠ Poznaňská</t>
  </si>
  <si>
    <t>Revitalizace parkovací plochy v ul. Havlínova</t>
  </si>
  <si>
    <t>OÚRV celkem</t>
  </si>
  <si>
    <t>Revitalizace ploch malého rozsahu vč. PD</t>
  </si>
  <si>
    <t>ORJ</t>
  </si>
  <si>
    <t xml:space="preserve">Číslo akce           </t>
  </si>
  <si>
    <t>Název akce</t>
  </si>
  <si>
    <t>Adresa akce</t>
  </si>
  <si>
    <t>v tis. Kč</t>
  </si>
  <si>
    <t>ZŠ Burešova</t>
  </si>
  <si>
    <t>ZŠ Ústavní</t>
  </si>
  <si>
    <t>ZŠ Hovorčovická</t>
  </si>
  <si>
    <t>ZŠ Glowackého</t>
  </si>
  <si>
    <t>KD Krakov</t>
  </si>
  <si>
    <t>KD Ládví</t>
  </si>
  <si>
    <t>ZÁSOBNÍK KV celkem</t>
  </si>
  <si>
    <t>MŠ Drahorádova</t>
  </si>
  <si>
    <t>MŠ Kotlaska</t>
  </si>
  <si>
    <t>MŠ Štěpničná</t>
  </si>
  <si>
    <t>ZŠ U Školské zahrady</t>
  </si>
  <si>
    <t>Kapitola  04 - školství, mládež a sport</t>
  </si>
  <si>
    <t>Kapitola  02 - městská infrastruktura</t>
  </si>
  <si>
    <t>030322</t>
  </si>
  <si>
    <t>030422</t>
  </si>
  <si>
    <t>Projektová příprava investičních záměrů</t>
  </si>
  <si>
    <t>MŠ Chabařovická</t>
  </si>
  <si>
    <t>Obměna firewall</t>
  </si>
  <si>
    <t>010719</t>
  </si>
  <si>
    <t>Palmovka (předláždění křižovatky a kontejnerová kavárna)</t>
  </si>
  <si>
    <t>010122</t>
  </si>
  <si>
    <t>Revitalizace koryta Rokytky a okolních veřejných prostranství</t>
  </si>
  <si>
    <t>010123</t>
  </si>
  <si>
    <t>Hala J. Mahora</t>
  </si>
  <si>
    <t>ODBOR ŠKOLSTVÍ ÚMČ - SeS MČ PRAHA 8</t>
  </si>
  <si>
    <t>030224</t>
  </si>
  <si>
    <t>030524</t>
  </si>
  <si>
    <t>Vybudování parkovacích stání Hnězdenská</t>
  </si>
  <si>
    <t>Vybudování parkovacích stání Štětínská</t>
  </si>
  <si>
    <t>ODBOR HOSPODÁŘSKÉ SPRÁVY ÚMČ</t>
  </si>
  <si>
    <t>U Meteoru 6</t>
  </si>
  <si>
    <t>OHS celkem</t>
  </si>
  <si>
    <t>Pěší zóna Thámova - instalace zasouvacích sloupků</t>
  </si>
  <si>
    <t>MŠ Krynická</t>
  </si>
  <si>
    <t>sídliště Ďáblice</t>
  </si>
  <si>
    <t>nám. Ládví</t>
  </si>
  <si>
    <t>ZŠ a MŠ</t>
  </si>
  <si>
    <t>ZŠ BH - Na Korábě</t>
  </si>
  <si>
    <t>ZŠ Palmovka</t>
  </si>
  <si>
    <t>ZŠ Libčická</t>
  </si>
  <si>
    <t>MŠ Šiskova</t>
  </si>
  <si>
    <t>ZŠ Na Slovance</t>
  </si>
  <si>
    <t>Taussigova 1172/1</t>
  </si>
  <si>
    <t>411124</t>
  </si>
  <si>
    <t>Voda do veřejného prostoru (fontány)</t>
  </si>
  <si>
    <t>Revitalizace veřejného prostoru u metra Křižíkova, výměna mobiliáře</t>
  </si>
  <si>
    <t>Bezbariérový přístup a osvětlení schodů a chodníku vedoucí z ulice Bublíkova</t>
  </si>
  <si>
    <t>PD - stavební úpravy veřejného prostoru v ul. Žalovská a Křivenická</t>
  </si>
  <si>
    <t>Úprava povrchů u památníku polských vojáků Žernosecká</t>
  </si>
  <si>
    <t>Rekostrukce 5ks kontejnerových stání ul. Krynická, Praha 8 - Troja</t>
  </si>
  <si>
    <t>Dostavba chodníku v ulici Lehnická</t>
  </si>
  <si>
    <t>Stavební úpravy pěších cest v ul. Sosnovecká, Lešenská a Krosenská</t>
  </si>
  <si>
    <t>Rekonstrukce chpodníku v ulici Čimická, Libišská, Chotovická, Praha 8</t>
  </si>
  <si>
    <t>Rekonstrukce dětského hřiště Ládví</t>
  </si>
  <si>
    <t>Revitalizace jezírka na sídlišti Ďáblice</t>
  </si>
  <si>
    <t>Taussigova</t>
  </si>
  <si>
    <t>MŠ Na Pěšinách</t>
  </si>
  <si>
    <t>Rekonstrukce umělého povrchu víceúčelového hřiště</t>
  </si>
  <si>
    <t>ZŠ Na Šutce</t>
  </si>
  <si>
    <t>VŠHE Svídnická</t>
  </si>
  <si>
    <t>Dokončení rekonstrukce prostor od brány do vchodu ZŠ</t>
  </si>
  <si>
    <t>MŠ Šimůnkova</t>
  </si>
  <si>
    <t>Výměna osvětlení - obj. Hejdukova - II. etapa</t>
  </si>
  <si>
    <t>MŠ Ústavní</t>
  </si>
  <si>
    <t xml:space="preserve">Výměna zastaralého klimatizačního zařízení pro třídy </t>
  </si>
  <si>
    <t>Rekonstrukce scénického osvětlení velký sál</t>
  </si>
  <si>
    <t>MŠ U Školské zahrady</t>
  </si>
  <si>
    <t>0913</t>
  </si>
  <si>
    <t>ODBOR ÚZEMNÍHO ROZVOJE A VÝSTAVBY ÚMČ oddělení plánování   a rozvoje</t>
  </si>
  <si>
    <t>Kapitola 01 - rozvoj obce</t>
  </si>
  <si>
    <t>Podzemní kontejnery - II. etapa</t>
  </si>
  <si>
    <t>Podzemní kontejnery - III. etapa</t>
  </si>
  <si>
    <t>Rekonstrukce cestní sítě na sídlišti Střížkov - I. etapa</t>
  </si>
  <si>
    <t>Křížíkova</t>
  </si>
  <si>
    <t>sídliště Střížkov</t>
  </si>
  <si>
    <t>Sosnovecká, Lešenská a Krosenská</t>
  </si>
  <si>
    <t>hřiště Ládví</t>
  </si>
  <si>
    <t>Bublíkova</t>
  </si>
  <si>
    <t>Žalovská a Křivenická</t>
  </si>
  <si>
    <t>Čimická</t>
  </si>
  <si>
    <t>Žernosecká</t>
  </si>
  <si>
    <t>Krynická</t>
  </si>
  <si>
    <t>Lehnická</t>
  </si>
  <si>
    <t>Čimická, Libišská, Chotovická</t>
  </si>
  <si>
    <t>Rekonstrukce veřejného schodiště ul. Čimická, k.ú. Kobylisy</t>
  </si>
  <si>
    <t>010224</t>
  </si>
  <si>
    <t>PD - rekonstrukce náměstí Ládví</t>
  </si>
  <si>
    <t>020725</t>
  </si>
  <si>
    <t>Zpracování PD na změnu povrchu basketbalového hřiště</t>
  </si>
  <si>
    <t>090318</t>
  </si>
  <si>
    <t>Revitalizace parku Dlážděnka - I. etapa</t>
  </si>
  <si>
    <t>park Dlážděnka</t>
  </si>
  <si>
    <t>020225</t>
  </si>
  <si>
    <t>Zhot.nových záhonů na pozemcích MČ P8</t>
  </si>
  <si>
    <t>030225</t>
  </si>
  <si>
    <t>030325</t>
  </si>
  <si>
    <t>Revitalizace třešňového sadu v ul. Na Truhlářce</t>
  </si>
  <si>
    <t>sad Na Truhlářce</t>
  </si>
  <si>
    <t>Návrh rozpočtu kapitálových výdajů a zásobníku kapitalových výdajů městské části Praha 8 na rok 2026</t>
  </si>
  <si>
    <t>Elsnicovo nám.</t>
  </si>
  <si>
    <t>080225</t>
  </si>
  <si>
    <t>080324</t>
  </si>
  <si>
    <t>Karlínské nám.</t>
  </si>
  <si>
    <t>080425</t>
  </si>
  <si>
    <t>sídliště ´Dáblice</t>
  </si>
  <si>
    <t>Projektová příprava MČ</t>
  </si>
  <si>
    <t>Technické zhodnocení</t>
  </si>
  <si>
    <t>081325</t>
  </si>
  <si>
    <t>Zenklova 23</t>
  </si>
  <si>
    <t>U Draháně 165/13</t>
  </si>
  <si>
    <t>Burešova 1151</t>
  </si>
  <si>
    <t>Obnova fontány Prameník a plastiky Žabák</t>
  </si>
  <si>
    <t>Dětské hřiště při DS</t>
  </si>
  <si>
    <t>Přestavba objektu pro Fond ohrožených dětí</t>
  </si>
  <si>
    <t>Klimatizace NP - DK Ďáblík</t>
  </si>
  <si>
    <t>020126</t>
  </si>
  <si>
    <t>ZŠ a MŠ Petra Strozziho</t>
  </si>
  <si>
    <t>MŠ Korycanská - 2x IT tabule</t>
  </si>
  <si>
    <t>ZŠ a MŠ Petra Strozziho - 2x interaktivní panel</t>
  </si>
  <si>
    <t>ZŠ Žernosecká - Amos vision info panel 2 ks</t>
  </si>
  <si>
    <t>ZŠ Na Šutce - 2x dotykový display</t>
  </si>
  <si>
    <t>ZŠ Žernosecká - SW stravné vč. výdejního terminálu</t>
  </si>
  <si>
    <t>040126</t>
  </si>
  <si>
    <t>040226</t>
  </si>
  <si>
    <t>040326</t>
  </si>
  <si>
    <t>040426</t>
  </si>
  <si>
    <t>040526</t>
  </si>
  <si>
    <t>040626</t>
  </si>
  <si>
    <t>040726</t>
  </si>
  <si>
    <t>040826</t>
  </si>
  <si>
    <t>040926</t>
  </si>
  <si>
    <t>041026</t>
  </si>
  <si>
    <t>041126</t>
  </si>
  <si>
    <t>030126</t>
  </si>
  <si>
    <t>Revitalizace předprostoru a chodníku při ZŠ na Šutce</t>
  </si>
  <si>
    <t>090125</t>
  </si>
  <si>
    <t>NIS 2 - kyberbezpečnost</t>
  </si>
  <si>
    <t>Logmanager</t>
  </si>
  <si>
    <t>041925</t>
  </si>
  <si>
    <t>043424</t>
  </si>
  <si>
    <t>045925</t>
  </si>
  <si>
    <t>046725</t>
  </si>
  <si>
    <t>047023</t>
  </si>
  <si>
    <t>047025</t>
  </si>
  <si>
    <t>047125</t>
  </si>
  <si>
    <t>047525</t>
  </si>
  <si>
    <t>047625</t>
  </si>
  <si>
    <t>047825</t>
  </si>
  <si>
    <t>048725</t>
  </si>
  <si>
    <t>048925</t>
  </si>
  <si>
    <t>049125</t>
  </si>
  <si>
    <t>049325</t>
  </si>
  <si>
    <t>049425</t>
  </si>
  <si>
    <t xml:space="preserve">ZŠ a MŠ </t>
  </si>
  <si>
    <t>ZŠ</t>
  </si>
  <si>
    <t>MŠ MČ P8</t>
  </si>
  <si>
    <t>ZŠ Bohumila Hrabala</t>
  </si>
  <si>
    <t>MŠ Na pěšinách</t>
  </si>
  <si>
    <t>MS Dolákova</t>
  </si>
  <si>
    <t>MS Lešenská</t>
  </si>
  <si>
    <t>MŠ  Lešenská DB</t>
  </si>
  <si>
    <t>MŠ a ZŠ Lyčkovo nám.</t>
  </si>
  <si>
    <t>PD elektro</t>
  </si>
  <si>
    <t>MŠ Bojasova</t>
  </si>
  <si>
    <t>PD zastřešení terasy u ředitelny a  vybudování místnosti</t>
  </si>
  <si>
    <t>PD  hřiště na padel a 2x beach volejbal</t>
  </si>
  <si>
    <t>Rekonstrukce elektroinstalace včetně   nových podhledů v chodbě 3. NP</t>
  </si>
  <si>
    <t>ZS Burešova</t>
  </si>
  <si>
    <t xml:space="preserve">Rekonstrukce  rozvodů vody a kanalizace </t>
  </si>
  <si>
    <t xml:space="preserve">Nové dveře a rámové zárubně </t>
  </si>
  <si>
    <t xml:space="preserve">PD  Rekonstrukce rozvodů elektro v celém objektu </t>
  </si>
  <si>
    <t>Ochrana zvýšeného plotu u hřiště sítí</t>
  </si>
  <si>
    <t>Venkovní zastínění v hospodářském pavilonu a na boku hl. budovy</t>
  </si>
  <si>
    <t>Nové chodníky v areálu školy -  II.etapa</t>
  </si>
  <si>
    <t>Výměna oken  na chodbách hl. budovy</t>
  </si>
  <si>
    <t>Rekonstrukce starých dveří a obložek,  výměna PVC</t>
  </si>
  <si>
    <t>Rekonstrukce dvou nákladních výtahů</t>
  </si>
  <si>
    <t>PD  Rekonstrukce elektro a ZTI</t>
  </si>
  <si>
    <t>Rekonstrukce elektro malého a velkého sálu</t>
  </si>
  <si>
    <t>Rekonstrukce VZT velký sál</t>
  </si>
  <si>
    <t>Rekonstrukce osobo/nákladního výtahu (jeviště)</t>
  </si>
  <si>
    <t>Kotelna vč.MaR</t>
  </si>
  <si>
    <t>Lindnerova 3 /PORG</t>
  </si>
  <si>
    <t>Rekonstrukce elektro IV. etapa</t>
  </si>
  <si>
    <t xml:space="preserve">Realizace  páteřní trasy elektro </t>
  </si>
  <si>
    <t>Rekonstrukce povrchů malé a zrcadlové tělocvičny</t>
  </si>
  <si>
    <t>Výměna dveří v celém objektu</t>
  </si>
  <si>
    <t xml:space="preserve">Zastřešení vstupních dveří </t>
  </si>
  <si>
    <t>Rekonstrukce  asfaltových cest a přilehlých ploch</t>
  </si>
  <si>
    <t>Rekonstrukce ZTI, ÚT -I.etapa</t>
  </si>
  <si>
    <t>Vybudování zázemí pro správce hřiště, šaten, soc. zař., včetně úpravy parkoviště</t>
  </si>
  <si>
    <t xml:space="preserve">Výměna  dveří  a zárubní u tříd a kabinetů </t>
  </si>
  <si>
    <t>Rekonstrukce elektroinstalace a podhledů II. etapa (Wifi 3.patro)</t>
  </si>
  <si>
    <t>Rekonstrukce osobo/nákladního výtahu</t>
  </si>
  <si>
    <t>Rekonstrukce stropu 2. NP foyér</t>
  </si>
  <si>
    <t>Rekonstrukce VZT   sálu KD</t>
  </si>
  <si>
    <t>Rekonstrukce podlah na 2. stupni - 1. a 2. patro a ŠD</t>
  </si>
  <si>
    <t xml:space="preserve">Klimatizace v servrovně </t>
  </si>
  <si>
    <t>Dokončení atletického areálu</t>
  </si>
  <si>
    <t>Realizace nových  hydrantů</t>
  </si>
  <si>
    <t>PD Vybudování krytého stání pro kola a koloběžky</t>
  </si>
  <si>
    <t xml:space="preserve">Rekonstrukce atria </t>
  </si>
  <si>
    <t xml:space="preserve">Dělící  plot v areálu </t>
  </si>
  <si>
    <t> Venkovní zastínění oken přízemí</t>
  </si>
  <si>
    <t>PD  Oprava podezdívek plotu a nátěr oplocení</t>
  </si>
  <si>
    <t xml:space="preserve">Krytý přístřešek na koloběžky/kola </t>
  </si>
  <si>
    <t>Úprava tříd - akustika</t>
  </si>
  <si>
    <t xml:space="preserve">Zvýšení oplocení školního hřiště na cca 3 m včetně ochrannýh sítí </t>
  </si>
  <si>
    <t>Rekonstrukce   soc. zařízení a elektrorozvody</t>
  </si>
  <si>
    <t>ZŠ Hovorčovická  Trivis</t>
  </si>
  <si>
    <t xml:space="preserve">Oprava oplocení </t>
  </si>
  <si>
    <t xml:space="preserve">Instalace rekuperace </t>
  </si>
  <si>
    <t xml:space="preserve">Akustické přestěny v učebnách </t>
  </si>
  <si>
    <t xml:space="preserve">MŠ a ZŠ Lyčkovo nám. </t>
  </si>
  <si>
    <t>Ovládání klimatizace pro ŠJ</t>
  </si>
  <si>
    <t>PD Rekonstrukce prostor bývalé lab.chemie  - obj. Hejdukova na cvičnou kuchyn</t>
  </si>
  <si>
    <t>PD Rekonstrukce prostor na učebny - obj. Hejdukova  na kmenovou třídu</t>
  </si>
  <si>
    <t>PD  přístřešek pro výuku</t>
  </si>
  <si>
    <t>Odhlučnění  tříd  ŠD a učeben</t>
  </si>
  <si>
    <t xml:space="preserve"> PD  Výstavba venkovního prostoru pro Školní klub</t>
  </si>
  <si>
    <t>PD rekonstrukce vnějších chodníků</t>
  </si>
  <si>
    <t>041226</t>
  </si>
  <si>
    <t>041326</t>
  </si>
  <si>
    <t>041426</t>
  </si>
  <si>
    <t>041526</t>
  </si>
  <si>
    <t>041626</t>
  </si>
  <si>
    <t>041726</t>
  </si>
  <si>
    <t>041826</t>
  </si>
  <si>
    <t>041926</t>
  </si>
  <si>
    <t>042026</t>
  </si>
  <si>
    <t>042126</t>
  </si>
  <si>
    <t>042226</t>
  </si>
  <si>
    <t>042326</t>
  </si>
  <si>
    <t>042426</t>
  </si>
  <si>
    <t>042526</t>
  </si>
  <si>
    <t>042626</t>
  </si>
  <si>
    <t>042726</t>
  </si>
  <si>
    <t>042826</t>
  </si>
  <si>
    <t>042926</t>
  </si>
  <si>
    <t>043026</t>
  </si>
  <si>
    <t>043126</t>
  </si>
  <si>
    <t>043226</t>
  </si>
  <si>
    <t>043326</t>
  </si>
  <si>
    <t>043426</t>
  </si>
  <si>
    <t>043526</t>
  </si>
  <si>
    <t>043626</t>
  </si>
  <si>
    <t>043726</t>
  </si>
  <si>
    <t>043826</t>
  </si>
  <si>
    <t>043926</t>
  </si>
  <si>
    <t>044026</t>
  </si>
  <si>
    <t>044126</t>
  </si>
  <si>
    <t>044226</t>
  </si>
  <si>
    <t>044326</t>
  </si>
  <si>
    <t>044426</t>
  </si>
  <si>
    <t>044526</t>
  </si>
  <si>
    <t>044626</t>
  </si>
  <si>
    <t>044726</t>
  </si>
  <si>
    <t>044826</t>
  </si>
  <si>
    <t>044926</t>
  </si>
  <si>
    <t>045026</t>
  </si>
  <si>
    <t>045126</t>
  </si>
  <si>
    <t>045226</t>
  </si>
  <si>
    <t>045326</t>
  </si>
  <si>
    <t>045426</t>
  </si>
  <si>
    <t>045526</t>
  </si>
  <si>
    <t>045626</t>
  </si>
  <si>
    <t>045726</t>
  </si>
  <si>
    <t>045826</t>
  </si>
  <si>
    <t>045926</t>
  </si>
  <si>
    <t>080126</t>
  </si>
  <si>
    <t>080226</t>
  </si>
  <si>
    <t>080326</t>
  </si>
  <si>
    <t>080426</t>
  </si>
  <si>
    <t>080526</t>
  </si>
  <si>
    <t>080626</t>
  </si>
  <si>
    <t xml:space="preserve">Obměna síťové infrastruktury </t>
  </si>
  <si>
    <t xml:space="preserve">Bezpečnostní testování vnějšího a vnitřního síťového perimetru </t>
  </si>
  <si>
    <t>Síťová sonda a kolektor</t>
  </si>
  <si>
    <t>Nákup UPS</t>
  </si>
  <si>
    <t>091024</t>
  </si>
  <si>
    <t>090124</t>
  </si>
  <si>
    <t>090325</t>
  </si>
  <si>
    <t>090625</t>
  </si>
  <si>
    <t>090525</t>
  </si>
  <si>
    <t>090126</t>
  </si>
  <si>
    <t>090216</t>
  </si>
  <si>
    <t>090326</t>
  </si>
  <si>
    <t>090426</t>
  </si>
  <si>
    <t>090526</t>
  </si>
  <si>
    <t>080120</t>
  </si>
  <si>
    <t>Rekonstrukce Kolpingova domu</t>
  </si>
  <si>
    <t>Bohnická 3/32</t>
  </si>
  <si>
    <t>080322</t>
  </si>
  <si>
    <t>PD - rekonstrukce kaple Bohnického hřbitova</t>
  </si>
  <si>
    <t>Bohnický hřbitov</t>
  </si>
  <si>
    <t xml:space="preserve">  </t>
  </si>
  <si>
    <t>ODBOR ÚZEMNÍHO ROZVOJE A VÝSTAVBY ÚMČ                                  oddělení plánování a rozvoje</t>
  </si>
  <si>
    <t>Příprava zkapacitnění pro půdní vestavbu vč. rekonstrukce výměníku tepla</t>
  </si>
  <si>
    <t>MŠ Korycanská - elektrická markýza s integrací</t>
  </si>
  <si>
    <t>MŠ Na Pěšinách - kazetová markýza s elektrickým pohonem</t>
  </si>
  <si>
    <t xml:space="preserve">MŠ Řešovská - interaktivní tabule </t>
  </si>
  <si>
    <t>ZŠ Žernosecká - interaktivní tabule</t>
  </si>
  <si>
    <t>ZŠ Glowackého - podlahový mycí stroj</t>
  </si>
  <si>
    <t xml:space="preserve">ZŠ a MŠ - projektová příprava </t>
  </si>
  <si>
    <t>ZŠ a MŠ  - investiční akce malého rozsahu</t>
  </si>
  <si>
    <t xml:space="preserve">ZŠ a MŠ  - technická a právní pomoc </t>
  </si>
  <si>
    <t>ZŠ a MŠ  - technická a právní pomoc</t>
  </si>
  <si>
    <t>KD Ládví - PD - revitalizace předprostoru KD</t>
  </si>
  <si>
    <t>MŠ Řešovská - dodávka a montáž přístupového systému</t>
  </si>
  <si>
    <t>MŠ Drahorádova - S.E.N. - zateplení objektu (1.část)</t>
  </si>
  <si>
    <t>ZŠ a MŠ - dofinancování FVE</t>
  </si>
  <si>
    <t>ZŠ - zajištění komplexních služeb projektového manažera pro školské objekty</t>
  </si>
  <si>
    <t>MŠ MČ P8 - pasport zabezpečení MŠ</t>
  </si>
  <si>
    <t>ZŠ Ústavní - rekonstrukce elektroinstalace (rozvaděče)</t>
  </si>
  <si>
    <t>ZŠ Glowackého - PD - rozvoj hřišť a zázemí Glowackého</t>
  </si>
  <si>
    <t xml:space="preserve">MŠ Na Pěšinách - inženýring pro vybudování schodiště </t>
  </si>
  <si>
    <t>ZŠ Libčická - rekonstrukce dětského hřiště</t>
  </si>
  <si>
    <t>ZŠ Mazurská - PD - zázemí hřiště a nafukovací haly</t>
  </si>
  <si>
    <t xml:space="preserve">ZŠ Žernosecká - PD - cykloboxy Žernosecká </t>
  </si>
  <si>
    <t>MŠ Korycanská - PD - rekonstrukce elektroinstalace</t>
  </si>
  <si>
    <t>MŠ Poznaňská - SEN - střešní plášť</t>
  </si>
  <si>
    <t xml:space="preserve">ZŠ Ústavní - náhradní výsadba </t>
  </si>
  <si>
    <t>MŠ Na Pěšinách - obnova dopadových ploch</t>
  </si>
  <si>
    <t>ZŠ Bohumila Hrabala - robotická učebna ZŠ BH vč. PD</t>
  </si>
  <si>
    <t>ZŠ Glowackého - interaktivní panely (3 ks)</t>
  </si>
  <si>
    <t>MŠ Kotlaska - konvektomat do ŠJ</t>
  </si>
  <si>
    <t>MŠ Kotlaska - stavební úprava - horolezecká stěna</t>
  </si>
  <si>
    <t>MŠ Chabařovická - plynová sklopná pánev</t>
  </si>
  <si>
    <t>MŠ Na Pěšinách - obnova krytů radiátorů</t>
  </si>
  <si>
    <t>ZŠ Bohumila Hrabala - rekonstrukce altánu (venkovní učebna)</t>
  </si>
  <si>
    <t>ZŠ Na Šutce - myčka na černé nádobí do ŠJ</t>
  </si>
  <si>
    <t>ZŠ Na Šutce - konvektomat do ŠJ</t>
  </si>
  <si>
    <t>ZŠ Na Šutce - výstavba brány k pozemku ŠD</t>
  </si>
  <si>
    <t>ZŠ Bohumila Hrabala - multifunkční pánev do ŠK</t>
  </si>
  <si>
    <t>ZŠ Žernosecká - venkovní zatemňovací rolety</t>
  </si>
  <si>
    <t>ZŠ a MŠ Petra Strozziho - vstupní dveře do objektu</t>
  </si>
  <si>
    <t>ZŠ Žernosecká - multifunkční tiskárny/kopírky</t>
  </si>
  <si>
    <t>ZŠ a MŠ Petra Strozziho - klimatizační jednotka pro serverovnu ZŠ</t>
  </si>
  <si>
    <t>MŠ Na pěšinách - technická pomoc pro vybudování schodiště</t>
  </si>
  <si>
    <t xml:space="preserve">ZŠ Burešova - přístupový systém a  zabezpečení vchodu </t>
  </si>
  <si>
    <t>ZŠ Dolákova - klimatizace v učebně informatiky a přilehlé učebny</t>
  </si>
  <si>
    <t>ZŠ Hovorčovická - rekonstrukce bytu</t>
  </si>
  <si>
    <t>MŠ Kotlaska - rekonstrukce oken</t>
  </si>
  <si>
    <t>MŠ a ZŠ Lyčkovo nám. - akustické úpravy učeben</t>
  </si>
  <si>
    <t>KD Ládví - PD - rekonstrukce el. rozvodů + rozvodových skříní</t>
  </si>
  <si>
    <t>MŠ Bojasova - PD - elektro</t>
  </si>
  <si>
    <t xml:space="preserve">MŠ Kotlaska - venkovní  zastínění objektu </t>
  </si>
  <si>
    <t>MŠ Ústavní - čipové zabezpečení vstupu do areálu MŠ a budov MŠ</t>
  </si>
  <si>
    <t>ZŠ Žernosecká - rekonstrukce elektroinstalace a podhledů vč. PD</t>
  </si>
  <si>
    <t>ZŠ Glowackého - klimatizace učeben</t>
  </si>
  <si>
    <t>ZŠ Libčická - úložné místo pro cyklistické vybavení vč. PD</t>
  </si>
  <si>
    <t>ZŠ Burešova - PD - DSP+DPS - spojovací krček ZŠ a ŠJ</t>
  </si>
  <si>
    <t>PD - rekonstrukce oken</t>
  </si>
  <si>
    <t>Přístupový systém ÚMČ P8 - komplet</t>
  </si>
  <si>
    <t>ODBOR ŠKOLSTVÍ ÚMČ</t>
  </si>
  <si>
    <t>ODBOR DOPRAVY ÚMČ</t>
  </si>
  <si>
    <t>080515090316</t>
  </si>
  <si>
    <t>090224</t>
  </si>
  <si>
    <t>090324</t>
  </si>
  <si>
    <t>str. 6/6</t>
  </si>
  <si>
    <t>str. 5/6</t>
  </si>
  <si>
    <t>str. 4/6</t>
  </si>
  <si>
    <t>str. 3/6</t>
  </si>
  <si>
    <t>str. 2/6</t>
  </si>
  <si>
    <t>str. 1/6</t>
  </si>
  <si>
    <t>ZŠ a MŠ Petra Strozziho - podlahová krytina do MŠ</t>
  </si>
  <si>
    <t>KD Krakov - vjezdová závora na parkoviště</t>
  </si>
  <si>
    <t xml:space="preserve">MŠ Chabařovická - venkovní  zastínění objektu v 6 třídách </t>
  </si>
  <si>
    <t>MS Lešenská - venkovní zastínění objektu</t>
  </si>
  <si>
    <t>MŠ  Lešenská DB - oprava střech včetně zateplení 2. etapa 3. pavilon</t>
  </si>
  <si>
    <t xml:space="preserve">MŠ a ZŠ Lyčkovo nám. - zkapacitnění školy - úprava bývalého školnického bytu na třídu </t>
  </si>
  <si>
    <t>MŠ Na Pěšinách - venkovní zastínění objektu (okna do zahrady a rohová třída)</t>
  </si>
  <si>
    <t xml:space="preserve">ZŠ Mazurská - venkovní zastínění objektu (učebny - atrium) </t>
  </si>
  <si>
    <t>ZŠ Na Šutce - venkovní zastínění objektu (suterén, 1. a 2. patro)</t>
  </si>
  <si>
    <t xml:space="preserve">ZŠ Žernosecká - instalace uzamykatelných kójí na kola </t>
  </si>
  <si>
    <t xml:space="preserve">ZŠ Ústavní - přístavba </t>
  </si>
  <si>
    <t>Rekonstrukce a zateplení fasády Taussigova</t>
  </si>
  <si>
    <t>Rekonstrukce a zateplení fasády Burešova</t>
  </si>
  <si>
    <t>802.1X - bezpečnost sítě</t>
  </si>
  <si>
    <t>Dokumentace - plány řízení a obnovy - rozšíření</t>
  </si>
  <si>
    <t>Strukturovaná kabeláž Archiv</t>
  </si>
  <si>
    <t>Rekonstrukce objektu bez č.p./č.e.</t>
  </si>
  <si>
    <t>ZŠ Bohumila Hrabala - myčka provozního nádobí vč. police</t>
  </si>
  <si>
    <t>A2: Rekon. cyklostezky Šaldova-Negrelliho viadukt</t>
  </si>
  <si>
    <t>ZŠ a MŠ - Lyčkovo náměstí - TV, ŠJ, ŠK</t>
  </si>
  <si>
    <t>Obměna serverové infrastruktury</t>
  </si>
  <si>
    <t>MŠ Chabařovická - nové vstupní branky do obj. šk. zahrady včetně el. zámků</t>
  </si>
  <si>
    <t>MŠ Chabařovická - výměna interiérových dveří ve třídách</t>
  </si>
  <si>
    <t>Zásobník kapitálových výdajů 2026</t>
  </si>
  <si>
    <t>ze dne 18. února 2026</t>
  </si>
  <si>
    <t>Zastupitelstva městské části Praha 8</t>
  </si>
  <si>
    <t>usnesení č. Usn ZMC 0XXX/2026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</si>
</sst>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00\ 00"/>
  </numFmts>
  <fonts count="40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indexed="8"/>
      <name val="Arial"/>
      <family val="2"/>
      <charset val="238"/>
    </font>
    <font>
      <b/>
      <sz val="14"/>
      <name val="Arial"/>
      <family val="2"/>
      <charset val="238"/>
    </font>
    <font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4"/>
      <name val="Arial"/>
      <family val="2"/>
      <charset val="238"/>
    </font>
    <font>
      <sz val="16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rgb="FFFF0000"/>
      <name val="Arial"/>
      <family val="2"/>
      <charset val="238"/>
    </font>
    <font>
      <sz val="14"/>
      <color theme="0"/>
      <name val="Arial"/>
      <family val="2"/>
      <charset val="238"/>
    </font>
    <font>
      <sz val="11"/>
      <color indexed="8"/>
      <name val="Calibri"/>
      <family val="2"/>
      <charset val="238"/>
    </font>
    <font>
      <sz val="8"/>
      <color indexed="8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name val="Arial CE"/>
      <charset val="238"/>
    </font>
    <font>
      <b/>
      <sz val="11"/>
      <name val="Arial "/>
      <charset val="238"/>
    </font>
    <font>
      <b/>
      <sz val="10"/>
      <name val="Arial"/>
      <family val="2"/>
      <charset val="238"/>
    </font>
    <font>
      <b/>
      <sz val="11"/>
      <color rgb="FF996797"/>
      <name val="Arial"/>
      <family val="2"/>
      <charset val="238"/>
    </font>
    <font>
      <sz val="8"/>
      <name val="Arial CE"/>
      <charset val="238"/>
    </font>
    <font>
      <b/>
      <sz val="11"/>
      <color rgb="FFFF0000"/>
      <name val="Arial"/>
      <family val="2"/>
      <charset val="238"/>
    </font>
    <font>
      <sz val="11"/>
      <color theme="1" tint="4.9989318521683403E-2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2060"/>
      </right>
      <top/>
      <bottom style="thin">
        <color rgb="FF00206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75">
    <xf numFmtId="0" fontId="0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25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26" fillId="0" borderId="0" applyFill="0" applyProtection="0"/>
    <xf numFmtId="0" fontId="12" fillId="0" borderId="0"/>
    <xf numFmtId="0" fontId="26" fillId="0" borderId="0" applyFill="0" applyProtection="0"/>
    <xf numFmtId="0" fontId="26" fillId="0" borderId="0" applyFill="0" applyProtection="0"/>
    <xf numFmtId="0" fontId="26" fillId="0" borderId="0" applyFill="0" applyProtection="0"/>
    <xf numFmtId="0" fontId="26" fillId="0" borderId="0" applyFill="0" applyProtection="0"/>
    <xf numFmtId="0" fontId="26" fillId="0" borderId="0" applyFill="0" applyProtection="0"/>
    <xf numFmtId="0" fontId="26" fillId="0" borderId="0" applyFill="0" applyProtection="0"/>
    <xf numFmtId="0" fontId="26" fillId="0" borderId="0" applyFill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253">
    <xf numFmtId="0" fontId="0" fillId="0" borderId="0" xfId="0"/>
    <xf numFmtId="49" fontId="19" fillId="2" borderId="4" xfId="2" applyNumberFormat="1" applyFont="1" applyFill="1" applyBorder="1" applyAlignment="1">
      <alignment horizontal="left" vertical="center"/>
    </xf>
    <xf numFmtId="0" fontId="19" fillId="2" borderId="0" xfId="2" applyFont="1" applyFill="1" applyAlignment="1">
      <alignment horizontal="left" vertical="center" wrapText="1"/>
    </xf>
    <xf numFmtId="0" fontId="14" fillId="2" borderId="0" xfId="2" applyFont="1" applyFill="1"/>
    <xf numFmtId="0" fontId="16" fillId="2" borderId="7" xfId="2" applyFont="1" applyFill="1" applyBorder="1" applyAlignment="1">
      <alignment horizontal="center" vertical="center" wrapText="1"/>
    </xf>
    <xf numFmtId="0" fontId="17" fillId="3" borderId="4" xfId="2" applyFont="1" applyFill="1" applyBorder="1" applyAlignment="1">
      <alignment horizontal="center" vertical="center"/>
    </xf>
    <xf numFmtId="0" fontId="20" fillId="2" borderId="0" xfId="2" applyFont="1" applyFill="1"/>
    <xf numFmtId="0" fontId="21" fillId="2" borderId="0" xfId="2" applyFont="1" applyFill="1"/>
    <xf numFmtId="3" fontId="14" fillId="2" borderId="0" xfId="2" applyNumberFormat="1" applyFont="1" applyFill="1" applyAlignment="1">
      <alignment horizontal="right" indent="3"/>
    </xf>
    <xf numFmtId="0" fontId="13" fillId="0" borderId="0" xfId="2" applyFont="1"/>
    <xf numFmtId="49" fontId="13" fillId="0" borderId="7" xfId="2" applyNumberFormat="1" applyFont="1" applyBorder="1" applyAlignment="1">
      <alignment horizontal="center" vertical="center"/>
    </xf>
    <xf numFmtId="3" fontId="13" fillId="0" borderId="0" xfId="2" applyNumberFormat="1" applyFont="1"/>
    <xf numFmtId="0" fontId="19" fillId="0" borderId="0" xfId="2" applyFont="1" applyAlignment="1">
      <alignment horizontal="left" vertical="center" wrapText="1"/>
    </xf>
    <xf numFmtId="0" fontId="19" fillId="3" borderId="7" xfId="2" applyFont="1" applyFill="1" applyBorder="1" applyAlignment="1">
      <alignment horizontal="center" wrapText="1"/>
    </xf>
    <xf numFmtId="0" fontId="19" fillId="2" borderId="6" xfId="2" applyFont="1" applyFill="1" applyBorder="1" applyAlignment="1">
      <alignment horizontal="center" wrapText="1"/>
    </xf>
    <xf numFmtId="0" fontId="19" fillId="2" borderId="0" xfId="2" applyFont="1" applyFill="1" applyAlignment="1">
      <alignment horizontal="center" wrapText="1"/>
    </xf>
    <xf numFmtId="0" fontId="13" fillId="2" borderId="4" xfId="2" applyFont="1" applyFill="1" applyBorder="1" applyAlignment="1">
      <alignment horizontal="left" wrapText="1"/>
    </xf>
    <xf numFmtId="0" fontId="24" fillId="3" borderId="6" xfId="2" applyFont="1" applyFill="1" applyBorder="1"/>
    <xf numFmtId="0" fontId="19" fillId="2" borderId="5" xfId="2" applyFont="1" applyFill="1" applyBorder="1" applyAlignment="1">
      <alignment horizontal="center" wrapText="1"/>
    </xf>
    <xf numFmtId="0" fontId="13" fillId="2" borderId="5" xfId="2" applyFont="1" applyFill="1" applyBorder="1"/>
    <xf numFmtId="0" fontId="19" fillId="2" borderId="0" xfId="2" applyFont="1" applyFill="1" applyAlignment="1">
      <alignment horizontal="left" wrapText="1"/>
    </xf>
    <xf numFmtId="0" fontId="24" fillId="3" borderId="5" xfId="2" applyFont="1" applyFill="1" applyBorder="1"/>
    <xf numFmtId="49" fontId="13" fillId="2" borderId="7" xfId="2" applyNumberFormat="1" applyFont="1" applyFill="1" applyBorder="1" applyAlignment="1">
      <alignment horizontal="center"/>
    </xf>
    <xf numFmtId="49" fontId="13" fillId="0" borderId="5" xfId="2" applyNumberFormat="1" applyFont="1" applyBorder="1" applyAlignment="1">
      <alignment horizontal="center"/>
    </xf>
    <xf numFmtId="0" fontId="19" fillId="0" borderId="7" xfId="2" applyFont="1" applyBorder="1" applyAlignment="1">
      <alignment horizontal="center" wrapText="1"/>
    </xf>
    <xf numFmtId="0" fontId="13" fillId="0" borderId="7" xfId="2" applyFont="1" applyBorder="1" applyAlignment="1">
      <alignment horizontal="justify" wrapText="1"/>
    </xf>
    <xf numFmtId="49" fontId="19" fillId="0" borderId="4" xfId="2" applyNumberFormat="1" applyFont="1" applyBorder="1" applyAlignment="1">
      <alignment horizontal="left" vertical="center"/>
    </xf>
    <xf numFmtId="49" fontId="19" fillId="0" borderId="0" xfId="2" applyNumberFormat="1" applyFont="1" applyAlignment="1">
      <alignment horizontal="left" vertical="center"/>
    </xf>
    <xf numFmtId="0" fontId="13" fillId="0" borderId="5" xfId="2" applyFont="1" applyBorder="1" applyAlignment="1">
      <alignment horizontal="left" wrapText="1"/>
    </xf>
    <xf numFmtId="0" fontId="19" fillId="0" borderId="5" xfId="2" applyFont="1" applyBorder="1" applyAlignment="1">
      <alignment horizontal="center" wrapText="1"/>
    </xf>
    <xf numFmtId="0" fontId="13" fillId="0" borderId="5" xfId="2" applyFont="1" applyBorder="1"/>
    <xf numFmtId="0" fontId="19" fillId="0" borderId="6" xfId="2" applyFont="1" applyBorder="1" applyAlignment="1">
      <alignment horizontal="center" wrapText="1"/>
    </xf>
    <xf numFmtId="0" fontId="19" fillId="0" borderId="0" xfId="2" applyFont="1" applyAlignment="1">
      <alignment horizontal="center" wrapText="1"/>
    </xf>
    <xf numFmtId="0" fontId="22" fillId="0" borderId="0" xfId="2" applyFont="1" applyAlignment="1">
      <alignment horizontal="left" wrapText="1"/>
    </xf>
    <xf numFmtId="0" fontId="22" fillId="0" borderId="0" xfId="2" applyFont="1" applyAlignment="1">
      <alignment horizontal="center" wrapText="1"/>
    </xf>
    <xf numFmtId="49" fontId="13" fillId="0" borderId="7" xfId="2" applyNumberFormat="1" applyFont="1" applyBorder="1" applyAlignment="1">
      <alignment horizontal="center"/>
    </xf>
    <xf numFmtId="0" fontId="13" fillId="0" borderId="7" xfId="2" applyFont="1" applyBorder="1" applyAlignment="1">
      <alignment horizontal="left" wrapText="1"/>
    </xf>
    <xf numFmtId="0" fontId="27" fillId="2" borderId="0" xfId="2" applyFont="1" applyFill="1"/>
    <xf numFmtId="0" fontId="19" fillId="0" borderId="0" xfId="2" applyFont="1" applyAlignment="1">
      <alignment horizontal="left" wrapText="1"/>
    </xf>
    <xf numFmtId="49" fontId="13" fillId="0" borderId="7" xfId="2" applyNumberFormat="1" applyFont="1" applyBorder="1" applyAlignment="1">
      <alignment horizontal="center" vertical="center" wrapText="1"/>
    </xf>
    <xf numFmtId="0" fontId="16" fillId="0" borderId="7" xfId="2" applyFont="1" applyBorder="1" applyAlignment="1">
      <alignment wrapText="1"/>
    </xf>
    <xf numFmtId="49" fontId="19" fillId="0" borderId="13" xfId="2" applyNumberFormat="1" applyFont="1" applyBorder="1" applyAlignment="1">
      <alignment horizontal="left" vertical="center"/>
    </xf>
    <xf numFmtId="0" fontId="19" fillId="0" borderId="14" xfId="2" applyFont="1" applyBorder="1" applyAlignment="1">
      <alignment horizontal="center" wrapText="1"/>
    </xf>
    <xf numFmtId="0" fontId="19" fillId="0" borderId="15" xfId="2" applyFont="1" applyBorder="1" applyAlignment="1">
      <alignment horizontal="center" wrapText="1"/>
    </xf>
    <xf numFmtId="0" fontId="15" fillId="0" borderId="7" xfId="2" applyFont="1" applyBorder="1" applyAlignment="1">
      <alignment horizontal="left" wrapText="1"/>
    </xf>
    <xf numFmtId="0" fontId="19" fillId="3" borderId="5" xfId="2" applyFont="1" applyFill="1" applyBorder="1" applyAlignment="1">
      <alignment horizontal="center" wrapText="1"/>
    </xf>
    <xf numFmtId="0" fontId="14" fillId="0" borderId="0" xfId="2" applyFont="1"/>
    <xf numFmtId="49" fontId="13" fillId="0" borderId="1" xfId="2" applyNumberFormat="1" applyFont="1" applyBorder="1" applyAlignment="1">
      <alignment horizontal="center"/>
    </xf>
    <xf numFmtId="0" fontId="13" fillId="0" borderId="3" xfId="2" applyFont="1" applyBorder="1" applyAlignment="1">
      <alignment wrapText="1"/>
    </xf>
    <xf numFmtId="49" fontId="13" fillId="0" borderId="3" xfId="2" applyNumberFormat="1" applyFont="1" applyBorder="1" applyAlignment="1">
      <alignment horizontal="center"/>
    </xf>
    <xf numFmtId="49" fontId="13" fillId="0" borderId="1" xfId="2" applyNumberFormat="1" applyFont="1" applyBorder="1" applyAlignment="1">
      <alignment horizontal="center" vertical="center"/>
    </xf>
    <xf numFmtId="4" fontId="14" fillId="2" borderId="0" xfId="2" applyNumberFormat="1" applyFont="1" applyFill="1"/>
    <xf numFmtId="49" fontId="13" fillId="0" borderId="3" xfId="2" applyNumberFormat="1" applyFont="1" applyBorder="1" applyAlignment="1">
      <alignment horizontal="center" vertical="center"/>
    </xf>
    <xf numFmtId="4" fontId="20" fillId="2" borderId="0" xfId="2" applyNumberFormat="1" applyFont="1" applyFill="1"/>
    <xf numFmtId="164" fontId="27" fillId="2" borderId="0" xfId="2" applyNumberFormat="1" applyFont="1" applyFill="1"/>
    <xf numFmtId="0" fontId="13" fillId="0" borderId="0" xfId="0" applyFont="1"/>
    <xf numFmtId="0" fontId="13" fillId="0" borderId="1" xfId="2" applyFont="1" applyBorder="1" applyAlignment="1">
      <alignment wrapText="1"/>
    </xf>
    <xf numFmtId="0" fontId="19" fillId="2" borderId="23" xfId="2" applyFont="1" applyFill="1" applyBorder="1" applyAlignment="1">
      <alignment horizontal="left" vertical="center" wrapText="1"/>
    </xf>
    <xf numFmtId="164" fontId="20" fillId="2" borderId="0" xfId="2" applyNumberFormat="1" applyFont="1" applyFill="1"/>
    <xf numFmtId="164" fontId="31" fillId="0" borderId="0" xfId="2" applyNumberFormat="1" applyFont="1"/>
    <xf numFmtId="0" fontId="13" fillId="0" borderId="0" xfId="0" applyFont="1" applyAlignment="1">
      <alignment horizontal="left"/>
    </xf>
    <xf numFmtId="0" fontId="14" fillId="0" borderId="0" xfId="0" applyFont="1"/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3" fontId="13" fillId="0" borderId="0" xfId="0" applyNumberFormat="1" applyFont="1" applyAlignment="1">
      <alignment horizontal="left"/>
    </xf>
    <xf numFmtId="3" fontId="14" fillId="0" borderId="0" xfId="0" applyNumberFormat="1" applyFont="1" applyAlignment="1">
      <alignment horizontal="right" vertical="center"/>
    </xf>
    <xf numFmtId="3" fontId="19" fillId="0" borderId="10" xfId="2" applyNumberFormat="1" applyFont="1" applyBorder="1" applyAlignment="1">
      <alignment vertical="center" wrapText="1"/>
    </xf>
    <xf numFmtId="3" fontId="19" fillId="3" borderId="7" xfId="2" applyNumberFormat="1" applyFont="1" applyFill="1" applyBorder="1" applyAlignment="1">
      <alignment vertical="center" wrapText="1"/>
    </xf>
    <xf numFmtId="3" fontId="19" fillId="0" borderId="7" xfId="2" applyNumberFormat="1" applyFont="1" applyBorder="1" applyAlignment="1">
      <alignment vertical="center" wrapText="1"/>
    </xf>
    <xf numFmtId="3" fontId="29" fillId="0" borderId="7" xfId="2" applyNumberFormat="1" applyFont="1" applyBorder="1" applyAlignment="1">
      <alignment vertical="center" wrapText="1"/>
    </xf>
    <xf numFmtId="3" fontId="13" fillId="0" borderId="6" xfId="2" applyNumberFormat="1" applyFont="1" applyBorder="1" applyAlignment="1">
      <alignment vertical="center"/>
    </xf>
    <xf numFmtId="3" fontId="13" fillId="0" borderId="3" xfId="2" applyNumberFormat="1" applyFont="1" applyBorder="1" applyAlignment="1">
      <alignment vertical="center"/>
    </xf>
    <xf numFmtId="3" fontId="19" fillId="0" borderId="7" xfId="2" applyNumberFormat="1" applyFont="1" applyBorder="1" applyAlignment="1">
      <alignment horizontal="right" vertical="center" wrapText="1"/>
    </xf>
    <xf numFmtId="3" fontId="13" fillId="0" borderId="6" xfId="2" applyNumberFormat="1" applyFont="1" applyBorder="1" applyAlignment="1">
      <alignment horizontal="right" vertical="center"/>
    </xf>
    <xf numFmtId="3" fontId="19" fillId="2" borderId="22" xfId="2" applyNumberFormat="1" applyFont="1" applyFill="1" applyBorder="1" applyAlignment="1">
      <alignment horizontal="right" vertical="center" wrapText="1"/>
    </xf>
    <xf numFmtId="3" fontId="17" fillId="3" borderId="7" xfId="2" applyNumberFormat="1" applyFont="1" applyFill="1" applyBorder="1" applyAlignment="1">
      <alignment horizontal="right" vertical="center" wrapText="1"/>
    </xf>
    <xf numFmtId="3" fontId="13" fillId="0" borderId="7" xfId="2" applyNumberFormat="1" applyFont="1" applyBorder="1" applyAlignment="1">
      <alignment vertical="center"/>
    </xf>
    <xf numFmtId="3" fontId="19" fillId="0" borderId="0" xfId="2" applyNumberFormat="1" applyFont="1" applyAlignment="1">
      <alignment vertical="center" wrapText="1"/>
    </xf>
    <xf numFmtId="3" fontId="13" fillId="0" borderId="1" xfId="2" applyNumberFormat="1" applyFont="1" applyBorder="1" applyAlignment="1">
      <alignment vertical="center"/>
    </xf>
    <xf numFmtId="3" fontId="13" fillId="0" borderId="0" xfId="0" applyNumberFormat="1" applyFont="1" applyAlignment="1">
      <alignment vertical="center"/>
    </xf>
    <xf numFmtId="3" fontId="19" fillId="2" borderId="0" xfId="2" applyNumberFormat="1" applyFont="1" applyFill="1" applyAlignment="1">
      <alignment vertical="center" wrapText="1"/>
    </xf>
    <xf numFmtId="3" fontId="23" fillId="0" borderId="7" xfId="2" applyNumberFormat="1" applyFont="1" applyBorder="1" applyAlignment="1">
      <alignment vertical="center"/>
    </xf>
    <xf numFmtId="49" fontId="13" fillId="0" borderId="4" xfId="2" applyNumberFormat="1" applyFont="1" applyBorder="1" applyAlignment="1">
      <alignment horizontal="center" vertical="center"/>
    </xf>
    <xf numFmtId="0" fontId="13" fillId="0" borderId="2" xfId="2" applyFont="1" applyBorder="1" applyAlignment="1">
      <alignment wrapText="1"/>
    </xf>
    <xf numFmtId="3" fontId="13" fillId="2" borderId="2" xfId="2" applyNumberFormat="1" applyFont="1" applyFill="1" applyBorder="1" applyAlignment="1">
      <alignment vertical="center"/>
    </xf>
    <xf numFmtId="3" fontId="13" fillId="0" borderId="2" xfId="2" applyNumberFormat="1" applyFont="1" applyBorder="1" applyAlignment="1">
      <alignment vertical="center"/>
    </xf>
    <xf numFmtId="3" fontId="13" fillId="2" borderId="3" xfId="2" applyNumberFormat="1" applyFont="1" applyFill="1" applyBorder="1" applyAlignment="1">
      <alignment vertical="center"/>
    </xf>
    <xf numFmtId="0" fontId="13" fillId="2" borderId="2" xfId="2" applyFont="1" applyFill="1" applyBorder="1" applyAlignment="1">
      <alignment wrapText="1"/>
    </xf>
    <xf numFmtId="0" fontId="13" fillId="2" borderId="18" xfId="0" applyFont="1" applyFill="1" applyBorder="1"/>
    <xf numFmtId="0" fontId="13" fillId="0" borderId="3" xfId="0" applyFont="1" applyBorder="1"/>
    <xf numFmtId="49" fontId="13" fillId="0" borderId="20" xfId="2" applyNumberFormat="1" applyFont="1" applyBorder="1" applyAlignment="1">
      <alignment horizontal="center"/>
    </xf>
    <xf numFmtId="49" fontId="13" fillId="0" borderId="3" xfId="0" applyNumberFormat="1" applyFont="1" applyBorder="1" applyAlignment="1">
      <alignment horizontal="center"/>
    </xf>
    <xf numFmtId="0" fontId="13" fillId="0" borderId="18" xfId="0" applyFont="1" applyBorder="1"/>
    <xf numFmtId="0" fontId="13" fillId="0" borderId="8" xfId="0" applyFont="1" applyBorder="1"/>
    <xf numFmtId="49" fontId="13" fillId="2" borderId="1" xfId="2" applyNumberFormat="1" applyFont="1" applyFill="1" applyBorder="1" applyAlignment="1">
      <alignment horizontal="center"/>
    </xf>
    <xf numFmtId="49" fontId="13" fillId="0" borderId="19" xfId="1" applyNumberFormat="1" applyFont="1" applyBorder="1" applyAlignment="1">
      <alignment horizontal="left" wrapText="1"/>
    </xf>
    <xf numFmtId="3" fontId="13" fillId="0" borderId="12" xfId="2" applyNumberFormat="1" applyFont="1" applyBorder="1" applyAlignment="1">
      <alignment horizontal="right" vertical="center"/>
    </xf>
    <xf numFmtId="0" fontId="13" fillId="0" borderId="27" xfId="2" applyFont="1" applyBorder="1" applyAlignment="1">
      <alignment horizontal="left" wrapText="1"/>
    </xf>
    <xf numFmtId="0" fontId="13" fillId="0" borderId="9" xfId="2" applyFont="1" applyBorder="1" applyAlignment="1">
      <alignment horizontal="justify" wrapText="1"/>
    </xf>
    <xf numFmtId="3" fontId="13" fillId="0" borderId="25" xfId="2" applyNumberFormat="1" applyFont="1" applyBorder="1" applyAlignment="1">
      <alignment vertical="center"/>
    </xf>
    <xf numFmtId="3" fontId="13" fillId="0" borderId="3" xfId="0" applyNumberFormat="1" applyFont="1" applyBorder="1"/>
    <xf numFmtId="3" fontId="13" fillId="0" borderId="1" xfId="0" applyNumberFormat="1" applyFont="1" applyBorder="1"/>
    <xf numFmtId="49" fontId="13" fillId="0" borderId="32" xfId="2" applyNumberFormat="1" applyFont="1" applyBorder="1" applyAlignment="1">
      <alignment horizontal="center"/>
    </xf>
    <xf numFmtId="3" fontId="13" fillId="0" borderId="32" xfId="0" applyNumberFormat="1" applyFont="1" applyBorder="1"/>
    <xf numFmtId="0" fontId="13" fillId="0" borderId="34" xfId="0" applyFont="1" applyBorder="1"/>
    <xf numFmtId="0" fontId="13" fillId="0" borderId="19" xfId="0" applyFont="1" applyBorder="1"/>
    <xf numFmtId="0" fontId="13" fillId="0" borderId="35" xfId="0" applyFont="1" applyBorder="1"/>
    <xf numFmtId="0" fontId="13" fillId="0" borderId="2" xfId="0" applyFont="1" applyBorder="1"/>
    <xf numFmtId="0" fontId="13" fillId="0" borderId="32" xfId="0" applyFont="1" applyBorder="1"/>
    <xf numFmtId="49" fontId="13" fillId="0" borderId="2" xfId="2" applyNumberFormat="1" applyFont="1" applyBorder="1" applyAlignment="1">
      <alignment horizontal="center" vertical="center"/>
    </xf>
    <xf numFmtId="0" fontId="34" fillId="0" borderId="5" xfId="2" applyFont="1" applyBorder="1"/>
    <xf numFmtId="0" fontId="28" fillId="0" borderId="3" xfId="0" applyFont="1" applyBorder="1"/>
    <xf numFmtId="0" fontId="34" fillId="0" borderId="20" xfId="0" applyFont="1" applyBorder="1" applyAlignment="1">
      <alignment horizontal="left"/>
    </xf>
    <xf numFmtId="0" fontId="16" fillId="0" borderId="3" xfId="0" applyFont="1" applyBorder="1" applyAlignment="1">
      <alignment horizontal="left"/>
    </xf>
    <xf numFmtId="0" fontId="28" fillId="0" borderId="2" xfId="0" applyFont="1" applyBorder="1"/>
    <xf numFmtId="0" fontId="34" fillId="0" borderId="33" xfId="0" applyFont="1" applyBorder="1" applyAlignment="1">
      <alignment horizontal="left"/>
    </xf>
    <xf numFmtId="0" fontId="16" fillId="0" borderId="1" xfId="0" applyFont="1" applyBorder="1" applyAlignment="1">
      <alignment horizontal="left"/>
    </xf>
    <xf numFmtId="0" fontId="34" fillId="2" borderId="26" xfId="2" applyFont="1" applyFill="1" applyBorder="1"/>
    <xf numFmtId="0" fontId="16" fillId="0" borderId="32" xfId="0" applyFont="1" applyBorder="1" applyAlignment="1">
      <alignment horizontal="left"/>
    </xf>
    <xf numFmtId="49" fontId="13" fillId="0" borderId="3" xfId="2" applyNumberFormat="1" applyFont="1" applyBorder="1" applyAlignment="1">
      <alignment horizontal="center" vertical="center" wrapText="1"/>
    </xf>
    <xf numFmtId="0" fontId="16" fillId="0" borderId="32" xfId="2" applyFont="1" applyBorder="1" applyAlignment="1">
      <alignment wrapText="1"/>
    </xf>
    <xf numFmtId="3" fontId="13" fillId="0" borderId="32" xfId="2" applyNumberFormat="1" applyFont="1" applyBorder="1" applyAlignment="1">
      <alignment vertical="center"/>
    </xf>
    <xf numFmtId="0" fontId="16" fillId="0" borderId="3" xfId="2" applyFont="1" applyBorder="1" applyAlignment="1">
      <alignment wrapText="1"/>
    </xf>
    <xf numFmtId="0" fontId="19" fillId="0" borderId="5" xfId="2" applyFont="1" applyBorder="1" applyAlignment="1">
      <alignment horizontal="left" vertical="center" wrapText="1"/>
    </xf>
    <xf numFmtId="0" fontId="19" fillId="0" borderId="0" xfId="2" applyFont="1" applyAlignment="1">
      <alignment horizontal="center" vertical="center"/>
    </xf>
    <xf numFmtId="0" fontId="13" fillId="0" borderId="0" xfId="2" applyFont="1" applyAlignment="1">
      <alignment horizontal="right" vertical="center"/>
    </xf>
    <xf numFmtId="0" fontId="19" fillId="0" borderId="7" xfId="2" applyFont="1" applyBorder="1" applyAlignment="1">
      <alignment horizontal="center" vertical="center" wrapText="1"/>
    </xf>
    <xf numFmtId="0" fontId="19" fillId="0" borderId="5" xfId="2" applyFont="1" applyBorder="1" applyAlignment="1">
      <alignment horizontal="center" vertical="center" wrapText="1"/>
    </xf>
    <xf numFmtId="3" fontId="19" fillId="0" borderId="7" xfId="2" applyNumberFormat="1" applyFont="1" applyBorder="1" applyAlignment="1">
      <alignment horizontal="center" vertical="center"/>
    </xf>
    <xf numFmtId="0" fontId="19" fillId="0" borderId="0" xfId="2" applyFont="1" applyAlignment="1">
      <alignment horizontal="center" vertical="center" wrapText="1"/>
    </xf>
    <xf numFmtId="3" fontId="19" fillId="0" borderId="0" xfId="2" applyNumberFormat="1" applyFont="1" applyAlignment="1">
      <alignment horizontal="center" vertical="center"/>
    </xf>
    <xf numFmtId="3" fontId="13" fillId="0" borderId="7" xfId="2" applyNumberFormat="1" applyFont="1" applyBorder="1"/>
    <xf numFmtId="0" fontId="14" fillId="0" borderId="3" xfId="2" applyFont="1" applyBorder="1" applyAlignment="1">
      <alignment horizontal="left" vertical="center" wrapText="1" indent="2"/>
    </xf>
    <xf numFmtId="0" fontId="14" fillId="0" borderId="3" xfId="2" applyFont="1" applyBorder="1" applyAlignment="1">
      <alignment horizontal="left" wrapText="1" indent="2"/>
    </xf>
    <xf numFmtId="164" fontId="30" fillId="0" borderId="7" xfId="2" applyNumberFormat="1" applyFont="1" applyBorder="1"/>
    <xf numFmtId="0" fontId="19" fillId="0" borderId="4" xfId="2" applyFont="1" applyBorder="1" applyAlignment="1">
      <alignment horizontal="center" vertical="center" wrapText="1"/>
    </xf>
    <xf numFmtId="3" fontId="19" fillId="0" borderId="6" xfId="2" applyNumberFormat="1" applyFont="1" applyBorder="1" applyAlignment="1">
      <alignment wrapText="1"/>
    </xf>
    <xf numFmtId="49" fontId="19" fillId="0" borderId="4" xfId="2" applyNumberFormat="1" applyFont="1" applyBorder="1" applyAlignment="1">
      <alignment horizontal="center" vertical="center" wrapText="1"/>
    </xf>
    <xf numFmtId="0" fontId="13" fillId="0" borderId="7" xfId="2" applyFont="1" applyBorder="1" applyAlignment="1">
      <alignment horizontal="left" vertical="center" wrapText="1"/>
    </xf>
    <xf numFmtId="3" fontId="13" fillId="0" borderId="6" xfId="2" applyNumberFormat="1" applyFont="1" applyBorder="1" applyAlignment="1">
      <alignment horizontal="right" vertical="center" indent="3"/>
    </xf>
    <xf numFmtId="49" fontId="14" fillId="0" borderId="1" xfId="2" applyNumberFormat="1" applyFont="1" applyBorder="1" applyAlignment="1">
      <alignment horizontal="center" vertical="center"/>
    </xf>
    <xf numFmtId="0" fontId="14" fillId="0" borderId="10" xfId="2" applyFont="1" applyBorder="1"/>
    <xf numFmtId="49" fontId="14" fillId="0" borderId="3" xfId="2" applyNumberFormat="1" applyFont="1" applyBorder="1" applyAlignment="1">
      <alignment horizontal="center" vertical="center"/>
    </xf>
    <xf numFmtId="3" fontId="19" fillId="0" borderId="0" xfId="2" applyNumberFormat="1" applyFont="1" applyAlignment="1">
      <alignment wrapText="1"/>
    </xf>
    <xf numFmtId="164" fontId="30" fillId="0" borderId="0" xfId="2" applyNumberFormat="1" applyFont="1"/>
    <xf numFmtId="0" fontId="13" fillId="0" borderId="0" xfId="2" applyFont="1" applyAlignment="1">
      <alignment vertical="center"/>
    </xf>
    <xf numFmtId="49" fontId="14" fillId="0" borderId="10" xfId="2" applyNumberFormat="1" applyFont="1" applyBorder="1" applyAlignment="1">
      <alignment horizontal="center"/>
    </xf>
    <xf numFmtId="164" fontId="14" fillId="0" borderId="17" xfId="2" applyNumberFormat="1" applyFont="1" applyBorder="1"/>
    <xf numFmtId="49" fontId="14" fillId="0" borderId="2" xfId="2" applyNumberFormat="1" applyFont="1" applyBorder="1" applyAlignment="1">
      <alignment horizontal="center"/>
    </xf>
    <xf numFmtId="49" fontId="14" fillId="0" borderId="3" xfId="2" applyNumberFormat="1" applyFont="1" applyBorder="1" applyAlignment="1">
      <alignment horizontal="center"/>
    </xf>
    <xf numFmtId="0" fontId="38" fillId="0" borderId="20" xfId="0" applyFont="1" applyBorder="1" applyAlignment="1">
      <alignment wrapText="1"/>
    </xf>
    <xf numFmtId="0" fontId="39" fillId="0" borderId="3" xfId="0" applyFont="1" applyBorder="1"/>
    <xf numFmtId="165" fontId="39" fillId="0" borderId="3" xfId="0" applyNumberFormat="1" applyFont="1" applyBorder="1"/>
    <xf numFmtId="0" fontId="39" fillId="0" borderId="20" xfId="0" applyFont="1" applyBorder="1" applyAlignment="1">
      <alignment wrapText="1"/>
    </xf>
    <xf numFmtId="0" fontId="38" fillId="0" borderId="3" xfId="0" applyFont="1" applyBorder="1"/>
    <xf numFmtId="0" fontId="39" fillId="0" borderId="3" xfId="0" applyFont="1" applyBorder="1" applyAlignment="1">
      <alignment wrapText="1"/>
    </xf>
    <xf numFmtId="49" fontId="14" fillId="0" borderId="1" xfId="2" applyNumberFormat="1" applyFont="1" applyBorder="1" applyAlignment="1">
      <alignment horizontal="center"/>
    </xf>
    <xf numFmtId="49" fontId="14" fillId="0" borderId="21" xfId="1" applyNumberFormat="1" applyFont="1" applyBorder="1" applyAlignment="1">
      <alignment horizontal="center"/>
    </xf>
    <xf numFmtId="0" fontId="13" fillId="0" borderId="1" xfId="0" applyFont="1" applyBorder="1"/>
    <xf numFmtId="3" fontId="28" fillId="0" borderId="29" xfId="0" applyNumberFormat="1" applyFont="1" applyBorder="1"/>
    <xf numFmtId="3" fontId="28" fillId="0" borderId="30" xfId="0" applyNumberFormat="1" applyFont="1" applyBorder="1"/>
    <xf numFmtId="0" fontId="34" fillId="0" borderId="19" xfId="0" applyFont="1" applyBorder="1"/>
    <xf numFmtId="0" fontId="13" fillId="0" borderId="9" xfId="0" applyFont="1" applyBorder="1"/>
    <xf numFmtId="3" fontId="13" fillId="0" borderId="17" xfId="0" applyNumberFormat="1" applyFont="1" applyBorder="1"/>
    <xf numFmtId="0" fontId="34" fillId="0" borderId="20" xfId="0" applyFont="1" applyBorder="1"/>
    <xf numFmtId="0" fontId="34" fillId="0" borderId="11" xfId="0" applyFont="1" applyBorder="1"/>
    <xf numFmtId="0" fontId="34" fillId="0" borderId="31" xfId="0" applyFont="1" applyBorder="1"/>
    <xf numFmtId="3" fontId="13" fillId="0" borderId="22" xfId="0" applyNumberFormat="1" applyFont="1" applyBorder="1"/>
    <xf numFmtId="0" fontId="34" fillId="0" borderId="28" xfId="0" applyFont="1" applyBorder="1"/>
    <xf numFmtId="3" fontId="13" fillId="0" borderId="12" xfId="0" applyNumberFormat="1" applyFont="1" applyBorder="1"/>
    <xf numFmtId="0" fontId="34" fillId="0" borderId="35" xfId="0" applyFont="1" applyBorder="1"/>
    <xf numFmtId="0" fontId="22" fillId="0" borderId="23" xfId="2" applyFont="1" applyBorder="1" applyAlignment="1">
      <alignment horizontal="left" vertical="center" wrapText="1"/>
    </xf>
    <xf numFmtId="3" fontId="22" fillId="0" borderId="22" xfId="2" applyNumberFormat="1" applyFont="1" applyBorder="1" applyAlignment="1">
      <alignment vertical="center" wrapText="1"/>
    </xf>
    <xf numFmtId="49" fontId="13" fillId="0" borderId="36" xfId="2" applyNumberFormat="1" applyFont="1" applyBorder="1" applyAlignment="1">
      <alignment horizontal="center"/>
    </xf>
    <xf numFmtId="49" fontId="13" fillId="0" borderId="9" xfId="0" applyNumberFormat="1" applyFont="1" applyBorder="1" applyAlignment="1">
      <alignment horizontal="center"/>
    </xf>
    <xf numFmtId="49" fontId="19" fillId="0" borderId="23" xfId="2" applyNumberFormat="1" applyFont="1" applyBorder="1" applyAlignment="1">
      <alignment horizontal="left" vertical="center"/>
    </xf>
    <xf numFmtId="0" fontId="19" fillId="0" borderId="0" xfId="2" applyFont="1" applyAlignment="1">
      <alignment horizontal="center"/>
    </xf>
    <xf numFmtId="0" fontId="18" fillId="0" borderId="0" xfId="2" applyFont="1"/>
    <xf numFmtId="3" fontId="19" fillId="0" borderId="22" xfId="2" applyNumberFormat="1" applyFont="1" applyBorder="1" applyAlignment="1">
      <alignment vertical="center" wrapText="1"/>
    </xf>
    <xf numFmtId="49" fontId="13" fillId="0" borderId="24" xfId="2" applyNumberFormat="1" applyFont="1" applyBorder="1" applyAlignment="1">
      <alignment horizontal="center"/>
    </xf>
    <xf numFmtId="0" fontId="34" fillId="0" borderId="38" xfId="0" applyFont="1" applyBorder="1"/>
    <xf numFmtId="3" fontId="13" fillId="0" borderId="16" xfId="0" applyNumberFormat="1" applyFont="1" applyBorder="1"/>
    <xf numFmtId="3" fontId="13" fillId="0" borderId="22" xfId="2" applyNumberFormat="1" applyFont="1" applyBorder="1" applyAlignment="1">
      <alignment vertical="center"/>
    </xf>
    <xf numFmtId="3" fontId="13" fillId="0" borderId="3" xfId="2" applyNumberFormat="1" applyFont="1" applyBorder="1"/>
    <xf numFmtId="3" fontId="19" fillId="0" borderId="6" xfId="2" applyNumberFormat="1" applyFont="1" applyBorder="1" applyAlignment="1">
      <alignment vertical="center"/>
    </xf>
    <xf numFmtId="49" fontId="13" fillId="2" borderId="3" xfId="2" applyNumberFormat="1" applyFont="1" applyFill="1" applyBorder="1" applyAlignment="1">
      <alignment horizontal="center"/>
    </xf>
    <xf numFmtId="0" fontId="16" fillId="0" borderId="37" xfId="0" applyFont="1" applyBorder="1" applyAlignment="1">
      <alignment horizontal="left"/>
    </xf>
    <xf numFmtId="0" fontId="34" fillId="0" borderId="20" xfId="0" applyFont="1" applyBorder="1" applyAlignment="1">
      <alignment horizontal="left" wrapText="1"/>
    </xf>
    <xf numFmtId="0" fontId="34" fillId="0" borderId="3" xfId="0" applyFont="1" applyBorder="1" applyAlignment="1">
      <alignment horizontal="left"/>
    </xf>
    <xf numFmtId="0" fontId="37" fillId="0" borderId="3" xfId="0" applyFont="1" applyBorder="1" applyAlignment="1">
      <alignment horizontal="left"/>
    </xf>
    <xf numFmtId="0" fontId="34" fillId="0" borderId="20" xfId="0" applyFont="1" applyBorder="1" applyAlignment="1">
      <alignment wrapText="1"/>
    </xf>
    <xf numFmtId="0" fontId="16" fillId="0" borderId="3" xfId="0" applyFont="1" applyBorder="1"/>
    <xf numFmtId="0" fontId="34" fillId="0" borderId="33" xfId="0" applyFont="1" applyBorder="1" applyAlignment="1">
      <alignment vertical="top" wrapText="1"/>
    </xf>
    <xf numFmtId="0" fontId="13" fillId="0" borderId="32" xfId="2" applyFont="1" applyBorder="1" applyAlignment="1">
      <alignment wrapText="1"/>
    </xf>
    <xf numFmtId="49" fontId="13" fillId="0" borderId="1" xfId="2" applyNumberFormat="1" applyFont="1" applyBorder="1" applyAlignment="1">
      <alignment horizontal="center" vertical="center" wrapText="1"/>
    </xf>
    <xf numFmtId="0" fontId="13" fillId="0" borderId="0" xfId="2" applyFont="1" applyAlignment="1">
      <alignment horizontal="left" wrapText="1"/>
    </xf>
    <xf numFmtId="49" fontId="13" fillId="0" borderId="39" xfId="2" applyNumberFormat="1" applyFont="1" applyBorder="1" applyAlignment="1">
      <alignment horizontal="center"/>
    </xf>
    <xf numFmtId="49" fontId="13" fillId="0" borderId="24" xfId="0" applyNumberFormat="1" applyFont="1" applyBorder="1" applyAlignment="1">
      <alignment horizontal="center"/>
    </xf>
    <xf numFmtId="0" fontId="13" fillId="0" borderId="40" xfId="0" applyFont="1" applyBorder="1"/>
    <xf numFmtId="0" fontId="13" fillId="0" borderId="24" xfId="2" applyFont="1" applyBorder="1" applyAlignment="1">
      <alignment wrapText="1"/>
    </xf>
    <xf numFmtId="3" fontId="13" fillId="0" borderId="24" xfId="2" applyNumberFormat="1" applyFont="1" applyBorder="1" applyAlignment="1">
      <alignment vertical="center"/>
    </xf>
    <xf numFmtId="49" fontId="13" fillId="0" borderId="0" xfId="2" applyNumberFormat="1" applyFont="1" applyAlignment="1">
      <alignment horizontal="center"/>
    </xf>
    <xf numFmtId="49" fontId="13" fillId="0" borderId="0" xfId="0" applyNumberFormat="1" applyFont="1" applyAlignment="1">
      <alignment horizontal="center"/>
    </xf>
    <xf numFmtId="0" fontId="13" fillId="0" borderId="0" xfId="2" applyFont="1" applyAlignment="1">
      <alignment wrapText="1"/>
    </xf>
    <xf numFmtId="49" fontId="13" fillId="0" borderId="13" xfId="2" applyNumberFormat="1" applyFont="1" applyBorder="1" applyAlignment="1">
      <alignment horizontal="center"/>
    </xf>
    <xf numFmtId="0" fontId="13" fillId="0" borderId="27" xfId="0" applyFont="1" applyBorder="1"/>
    <xf numFmtId="0" fontId="13" fillId="0" borderId="9" xfId="2" applyFont="1" applyBorder="1" applyAlignment="1">
      <alignment wrapText="1"/>
    </xf>
    <xf numFmtId="3" fontId="13" fillId="0" borderId="9" xfId="2" applyNumberFormat="1" applyFont="1" applyBorder="1" applyAlignment="1">
      <alignment vertical="center"/>
    </xf>
    <xf numFmtId="49" fontId="13" fillId="0" borderId="0" xfId="2" applyNumberFormat="1" applyFont="1" applyAlignment="1">
      <alignment horizontal="center" vertical="center"/>
    </xf>
    <xf numFmtId="49" fontId="13" fillId="0" borderId="37" xfId="2" applyNumberFormat="1" applyFont="1" applyBorder="1" applyAlignment="1">
      <alignment horizontal="center" vertical="center"/>
    </xf>
    <xf numFmtId="0" fontId="13" fillId="0" borderId="24" xfId="0" applyFont="1" applyBorder="1"/>
    <xf numFmtId="3" fontId="13" fillId="0" borderId="37" xfId="0" applyNumberFormat="1" applyFont="1" applyBorder="1"/>
    <xf numFmtId="49" fontId="33" fillId="0" borderId="0" xfId="2" applyNumberFormat="1" applyFont="1" applyAlignment="1">
      <alignment horizontal="center"/>
    </xf>
    <xf numFmtId="0" fontId="34" fillId="0" borderId="0" xfId="0" applyFont="1"/>
    <xf numFmtId="49" fontId="13" fillId="0" borderId="9" xfId="2" applyNumberFormat="1" applyFont="1" applyBorder="1" applyAlignment="1">
      <alignment horizontal="center" vertical="center"/>
    </xf>
    <xf numFmtId="49" fontId="13" fillId="0" borderId="9" xfId="2" applyNumberFormat="1" applyFont="1" applyBorder="1" applyAlignment="1">
      <alignment horizontal="center"/>
    </xf>
    <xf numFmtId="0" fontId="13" fillId="0" borderId="14" xfId="0" applyFont="1" applyBorder="1"/>
    <xf numFmtId="0" fontId="13" fillId="0" borderId="10" xfId="0" applyFont="1" applyBorder="1"/>
    <xf numFmtId="3" fontId="13" fillId="0" borderId="9" xfId="0" applyNumberFormat="1" applyFont="1" applyBorder="1"/>
    <xf numFmtId="49" fontId="13" fillId="0" borderId="24" xfId="2" applyNumberFormat="1" applyFont="1" applyBorder="1" applyAlignment="1">
      <alignment horizontal="center" vertical="center"/>
    </xf>
    <xf numFmtId="0" fontId="34" fillId="0" borderId="41" xfId="0" applyFont="1" applyBorder="1"/>
    <xf numFmtId="3" fontId="13" fillId="0" borderId="42" xfId="0" applyNumberFormat="1" applyFont="1" applyBorder="1"/>
    <xf numFmtId="0" fontId="34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34" fillId="0" borderId="43" xfId="0" applyFont="1" applyBorder="1" applyAlignment="1">
      <alignment horizontal="left"/>
    </xf>
    <xf numFmtId="3" fontId="13" fillId="0" borderId="44" xfId="0" applyNumberFormat="1" applyFont="1" applyBorder="1"/>
    <xf numFmtId="0" fontId="13" fillId="2" borderId="8" xfId="0" applyFont="1" applyFill="1" applyBorder="1"/>
    <xf numFmtId="49" fontId="13" fillId="0" borderId="0" xfId="2" applyNumberFormat="1" applyFont="1" applyAlignment="1">
      <alignment horizontal="center" vertical="center" wrapText="1"/>
    </xf>
    <xf numFmtId="49" fontId="33" fillId="0" borderId="0" xfId="0" applyNumberFormat="1" applyFont="1" applyAlignment="1">
      <alignment horizontal="center"/>
    </xf>
    <xf numFmtId="0" fontId="13" fillId="2" borderId="0" xfId="0" applyFont="1" applyFill="1"/>
    <xf numFmtId="0" fontId="13" fillId="2" borderId="0" xfId="2" applyFont="1" applyFill="1" applyAlignment="1">
      <alignment wrapText="1"/>
    </xf>
    <xf numFmtId="3" fontId="13" fillId="2" borderId="0" xfId="2" applyNumberFormat="1" applyFont="1" applyFill="1" applyAlignment="1">
      <alignment vertical="center"/>
    </xf>
    <xf numFmtId="49" fontId="13" fillId="0" borderId="37" xfId="2" applyNumberFormat="1" applyFont="1" applyBorder="1" applyAlignment="1">
      <alignment horizontal="center" vertical="center" wrapText="1"/>
    </xf>
    <xf numFmtId="0" fontId="13" fillId="2" borderId="45" xfId="0" applyFont="1" applyFill="1" applyBorder="1"/>
    <xf numFmtId="0" fontId="13" fillId="2" borderId="37" xfId="2" applyFont="1" applyFill="1" applyBorder="1" applyAlignment="1">
      <alignment wrapText="1"/>
    </xf>
    <xf numFmtId="3" fontId="13" fillId="2" borderId="37" xfId="2" applyNumberFormat="1" applyFont="1" applyFill="1" applyBorder="1" applyAlignment="1">
      <alignment vertical="center"/>
    </xf>
    <xf numFmtId="49" fontId="19" fillId="0" borderId="37" xfId="0" applyNumberFormat="1" applyFont="1" applyBorder="1" applyAlignment="1">
      <alignment horizontal="center"/>
    </xf>
    <xf numFmtId="49" fontId="19" fillId="0" borderId="0" xfId="2" applyNumberFormat="1" applyFont="1" applyAlignment="1">
      <alignment horizontal="center"/>
    </xf>
    <xf numFmtId="49" fontId="13" fillId="0" borderId="37" xfId="2" applyNumberFormat="1" applyFont="1" applyBorder="1" applyAlignment="1">
      <alignment horizontal="center"/>
    </xf>
    <xf numFmtId="49" fontId="13" fillId="0" borderId="37" xfId="0" applyNumberFormat="1" applyFont="1" applyBorder="1" applyAlignment="1">
      <alignment horizontal="center"/>
    </xf>
    <xf numFmtId="49" fontId="13" fillId="2" borderId="32" xfId="2" applyNumberFormat="1" applyFont="1" applyFill="1" applyBorder="1" applyAlignment="1">
      <alignment horizontal="center"/>
    </xf>
    <xf numFmtId="0" fontId="17" fillId="0" borderId="0" xfId="0" applyFont="1" applyAlignment="1">
      <alignment horizontal="center" vertical="center"/>
    </xf>
    <xf numFmtId="0" fontId="13" fillId="0" borderId="0" xfId="0" applyFont="1" applyAlignment="1">
      <alignment horizontal="left"/>
    </xf>
    <xf numFmtId="0" fontId="13" fillId="0" borderId="8" xfId="0" applyFont="1" applyBorder="1" applyAlignment="1">
      <alignment horizontal="left"/>
    </xf>
    <xf numFmtId="0" fontId="19" fillId="3" borderId="4" xfId="2" applyFont="1" applyFill="1" applyBorder="1" applyAlignment="1">
      <alignment horizontal="left" vertical="center" wrapText="1"/>
    </xf>
    <xf numFmtId="0" fontId="19" fillId="3" borderId="5" xfId="2" applyFont="1" applyFill="1" applyBorder="1" applyAlignment="1">
      <alignment horizontal="left" vertical="center" wrapText="1"/>
    </xf>
    <xf numFmtId="0" fontId="19" fillId="3" borderId="6" xfId="2" applyFont="1" applyFill="1" applyBorder="1" applyAlignment="1">
      <alignment horizontal="left" vertical="center" wrapText="1"/>
    </xf>
    <xf numFmtId="0" fontId="19" fillId="0" borderId="4" xfId="2" applyFont="1" applyBorder="1" applyAlignment="1">
      <alignment horizontal="left" vertical="center" wrapText="1"/>
    </xf>
    <xf numFmtId="0" fontId="19" fillId="0" borderId="5" xfId="2" applyFont="1" applyBorder="1" applyAlignment="1">
      <alignment horizontal="left" vertical="center" wrapText="1"/>
    </xf>
    <xf numFmtId="0" fontId="19" fillId="0" borderId="6" xfId="2" applyFont="1" applyBorder="1" applyAlignment="1">
      <alignment horizontal="left" vertical="center" wrapText="1"/>
    </xf>
    <xf numFmtId="49" fontId="19" fillId="0" borderId="4" xfId="2" applyNumberFormat="1" applyFont="1" applyBorder="1" applyAlignment="1">
      <alignment horizontal="left" vertical="center"/>
    </xf>
    <xf numFmtId="49" fontId="19" fillId="0" borderId="5" xfId="2" applyNumberFormat="1" applyFont="1" applyBorder="1" applyAlignment="1">
      <alignment horizontal="left" vertical="center"/>
    </xf>
    <xf numFmtId="0" fontId="19" fillId="0" borderId="0" xfId="2" applyFont="1" applyAlignment="1">
      <alignment horizontal="center" vertical="center"/>
    </xf>
  </cellXfs>
  <cellStyles count="75">
    <cellStyle name="Normální" xfId="0" builtinId="0"/>
    <cellStyle name="Normální 10" xfId="9" xr:uid="{00000000-0005-0000-0000-000001000000}"/>
    <cellStyle name="Normální 10 2" xfId="19" xr:uid="{C8D14E6F-EF56-4341-A1F6-6BC6F3A50F54}"/>
    <cellStyle name="Normální 10 3" xfId="29" xr:uid="{D49DE0CF-BE18-4517-8DC4-442ECDA8F0F5}"/>
    <cellStyle name="Normální 10 4" xfId="39" xr:uid="{09A3F833-6F80-4F89-AF94-4A25B4CBB3EC}"/>
    <cellStyle name="Normální 10 5" xfId="45" xr:uid="{FC155EFB-ABB0-46A0-B813-E66479F4052A}"/>
    <cellStyle name="Normální 10 6" xfId="70" xr:uid="{A430247D-7768-435F-B7D4-71B55876656D}"/>
    <cellStyle name="Normální 11" xfId="10" xr:uid="{BE5A6619-AE79-4191-8D51-7C4BF84F5DBA}"/>
    <cellStyle name="Normální 11 2" xfId="12" xr:uid="{0FE4331E-A372-4254-A254-75E3854B3DDF}"/>
    <cellStyle name="Normální 11 2 2" xfId="22" xr:uid="{C1887A4B-32A2-4E26-B47E-C545B525C32F}"/>
    <cellStyle name="Normální 11 2 3" xfId="32" xr:uid="{68580ECD-C339-4E90-A202-AB66D36C1931}"/>
    <cellStyle name="Normální 11 2 4" xfId="42" xr:uid="{E762C4F3-44EE-42E3-859C-A3E41408C940}"/>
    <cellStyle name="Normální 11 2 5" xfId="73" xr:uid="{823943FF-E4B8-44EA-9C94-FEC9EC3494FA}"/>
    <cellStyle name="Normální 11 3" xfId="20" xr:uid="{9C9055F5-F472-4A37-A3CB-FECA5A939176}"/>
    <cellStyle name="Normální 11 4" xfId="30" xr:uid="{0C614981-D7CA-4815-B971-BE09B11712FD}"/>
    <cellStyle name="Normální 11 5" xfId="40" xr:uid="{8234CB73-298A-4070-A1C0-403E53D70D9A}"/>
    <cellStyle name="Normální 11 6" xfId="43" xr:uid="{3A16FD85-38F9-4BDB-8A3E-03A5B4653FD6}"/>
    <cellStyle name="Normální 11 7" xfId="46" xr:uid="{5CD272F0-C891-4584-A682-4432A22832AA}"/>
    <cellStyle name="Normální 11 8" xfId="71" xr:uid="{8A0AF1A3-4C31-465F-8A4B-986DFB5C7CDF}"/>
    <cellStyle name="Normální 12" xfId="11" xr:uid="{E25D9E1E-7424-42D7-A946-F14FD7555815}"/>
    <cellStyle name="Normální 12 2" xfId="21" xr:uid="{B4229DAC-EF75-47CE-801C-15B7F55AD95F}"/>
    <cellStyle name="Normální 12 3" xfId="31" xr:uid="{6C644760-E870-4711-A219-B62923CDE8CF}"/>
    <cellStyle name="Normální 12 4" xfId="41" xr:uid="{AD10C161-1541-4AF3-9C02-90EBA4566240}"/>
    <cellStyle name="Normální 12 5" xfId="47" xr:uid="{F5F3F65D-4ADD-44FC-8B6F-749F4CA2A7DE}"/>
    <cellStyle name="Normální 12 6" xfId="72" xr:uid="{75A323BF-784E-4517-886C-2E9F3D10C639}"/>
    <cellStyle name="Normální 13" xfId="44" xr:uid="{D7DBC1A3-DE63-4609-A210-5D8818985D53}"/>
    <cellStyle name="Normální 14" xfId="74" xr:uid="{724A496B-15B0-40ED-9CC8-010E12BE4C4D}"/>
    <cellStyle name="normální 2" xfId="1" xr:uid="{00000000-0005-0000-0000-000002000000}"/>
    <cellStyle name="Normální 2 10" xfId="49" xr:uid="{F02D4BAE-E5C2-479A-8E0E-E88EF5E4FDC4}"/>
    <cellStyle name="Normální 2 11" xfId="48" xr:uid="{0BD1AE74-7BCE-4ED6-9E00-9DA767F505F8}"/>
    <cellStyle name="normální 2 2" xfId="50" xr:uid="{D57B1714-0D1B-431C-AAD9-9F847A80C7BF}"/>
    <cellStyle name="Normální 2 3" xfId="51" xr:uid="{759EB295-ACED-4BD4-9892-152E1841CB9D}"/>
    <cellStyle name="Normální 2 4" xfId="52" xr:uid="{5CB09209-58CA-4E23-8F2D-7E51761C91A3}"/>
    <cellStyle name="Normální 2 5" xfId="53" xr:uid="{885A2612-4E18-4669-A6F8-D4A01B955D11}"/>
    <cellStyle name="Normální 2 6" xfId="54" xr:uid="{91C736D9-8FF6-47AB-ACD0-1A9905EE06EC}"/>
    <cellStyle name="Normální 2 7" xfId="55" xr:uid="{3AA7434F-DF6D-4798-B02B-A1604C6F6F91}"/>
    <cellStyle name="Normální 2 8" xfId="56" xr:uid="{116091C6-D455-4B0A-B5C0-03DFCBE8BA51}"/>
    <cellStyle name="Normální 2 9" xfId="57" xr:uid="{7677A576-EC43-4811-B922-1A604F99AE1C}"/>
    <cellStyle name="Normální 3" xfId="2" xr:uid="{00000000-0005-0000-0000-000003000000}"/>
    <cellStyle name="Normální 4" xfId="3" xr:uid="{00000000-0005-0000-0000-000004000000}"/>
    <cellStyle name="Normální 4 2" xfId="13" xr:uid="{4EFD7668-D90C-4AF0-9902-31AEBB1AFAC9}"/>
    <cellStyle name="Normální 4 3" xfId="23" xr:uid="{B9817ADE-C58A-44E4-9ED7-C778BF51DD4F}"/>
    <cellStyle name="Normální 4 4" xfId="33" xr:uid="{23CB6917-FEDF-4448-9B54-09EC301B9D7C}"/>
    <cellStyle name="Normální 4 5" xfId="58" xr:uid="{25F61AFC-D8DE-4F9B-B75F-4BF09B601EE1}"/>
    <cellStyle name="Normální 4 6" xfId="64" xr:uid="{25C058B7-9571-4DC4-BEBA-48EB5E060B93}"/>
    <cellStyle name="Normální 5" xfId="4" xr:uid="{00000000-0005-0000-0000-000005000000}"/>
    <cellStyle name="Normální 5 2" xfId="14" xr:uid="{DF106B57-F399-46FA-B663-5CAC463BAB5E}"/>
    <cellStyle name="Normální 5 3" xfId="24" xr:uid="{BB7656D2-ACA5-4F49-940E-F092B3A80415}"/>
    <cellStyle name="Normální 5 4" xfId="34" xr:uid="{76223FA7-E83E-403F-96C5-61A33D984E64}"/>
    <cellStyle name="Normální 5 5" xfId="59" xr:uid="{12745C28-FA62-4BB9-A22F-C4DBDBBA2E32}"/>
    <cellStyle name="Normální 5 6" xfId="65" xr:uid="{59977357-BA95-46B5-A85B-AF0430ADD39F}"/>
    <cellStyle name="Normální 6" xfId="5" xr:uid="{00000000-0005-0000-0000-000006000000}"/>
    <cellStyle name="Normální 6 2" xfId="15" xr:uid="{0467D4A6-D15C-4D3A-9235-48C3BE7E0681}"/>
    <cellStyle name="Normální 6 3" xfId="25" xr:uid="{3E0CBDAE-4FDE-454E-A031-D47B5C383359}"/>
    <cellStyle name="Normální 6 4" xfId="35" xr:uid="{03AE4F92-80F5-4BF9-8E53-967420E1AD7E}"/>
    <cellStyle name="Normální 6 5" xfId="60" xr:uid="{7CB8EF19-F698-41C5-947A-170F23E7E8D0}"/>
    <cellStyle name="Normální 6 6" xfId="66" xr:uid="{F0E649DF-D82E-49D7-B17E-283DD7C47DA5}"/>
    <cellStyle name="Normální 7" xfId="6" xr:uid="{00000000-0005-0000-0000-000007000000}"/>
    <cellStyle name="Normální 7 2" xfId="16" xr:uid="{ACACA96B-C9F3-44BB-9A17-D4303E033010}"/>
    <cellStyle name="Normální 7 3" xfId="26" xr:uid="{9FD68F95-E9A4-46DE-8A54-0F7EEA1FE71D}"/>
    <cellStyle name="Normální 7 4" xfId="36" xr:uid="{78ABC221-5EDD-41D7-A233-2DD32D60D98A}"/>
    <cellStyle name="Normální 7 5" xfId="61" xr:uid="{F586FB99-93FC-482D-BC94-DB1169B03B7B}"/>
    <cellStyle name="Normální 7 6" xfId="67" xr:uid="{4090A5E3-070A-4CF7-A6DB-DC25100F123E}"/>
    <cellStyle name="Normální 8" xfId="7" xr:uid="{00000000-0005-0000-0000-000008000000}"/>
    <cellStyle name="Normální 8 2" xfId="17" xr:uid="{9B9929C2-91D8-4DD2-8085-A52CC1BF1B1B}"/>
    <cellStyle name="Normální 8 3" xfId="27" xr:uid="{67FAE11A-7B61-4AD1-B555-16DC3CAEFB4F}"/>
    <cellStyle name="Normální 8 4" xfId="37" xr:uid="{22E82752-7660-4BD9-805B-6B4BA813115D}"/>
    <cellStyle name="Normální 8 5" xfId="62" xr:uid="{D15E591F-289A-4EDA-A9C8-D752F9756131}"/>
    <cellStyle name="Normální 8 6" xfId="68" xr:uid="{2D3227F4-90A8-4BEB-9DDE-012C0A8CAB4E}"/>
    <cellStyle name="Normální 9" xfId="8" xr:uid="{00000000-0005-0000-0000-000009000000}"/>
    <cellStyle name="Normální 9 2" xfId="18" xr:uid="{3D77ABBC-CEE3-432D-B014-FC7A9DEE8B9E}"/>
    <cellStyle name="Normální 9 3" xfId="28" xr:uid="{DD55C260-0A2D-4695-8814-87F63B1DB2F2}"/>
    <cellStyle name="Normální 9 4" xfId="38" xr:uid="{F4945100-BFD4-4BF0-B70B-D79182EB244E}"/>
    <cellStyle name="Normální 9 5" xfId="63" xr:uid="{0AB016A0-1F88-474E-B93B-F779F20C5A82}"/>
    <cellStyle name="Normální 9 6" xfId="69" xr:uid="{DEF905CA-72D6-47ED-9246-ED5D352A5334}"/>
  </cellStyles>
  <dxfs count="0"/>
  <tableStyles count="0" defaultTableStyle="TableStyleMedium9" defaultPivotStyle="PivotStyleLight16"/>
  <colors>
    <mruColors>
      <color rgb="FFFFFF99"/>
      <color rgb="FF996797"/>
      <color rgb="FF00FF00"/>
      <color rgb="FFFFD13F"/>
      <color rgb="FFFFDE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74A28-41D5-4329-8CC5-2BF7BBA7CE66}">
  <dimension ref="A1:J162"/>
  <sheetViews>
    <sheetView tabSelected="1" zoomScale="130" zoomScaleNormal="130" workbookViewId="0">
      <selection activeCell="G13" sqref="G13"/>
    </sheetView>
  </sheetViews>
  <sheetFormatPr defaultColWidth="9.140625" defaultRowHeight="21.95" customHeight="1"/>
  <cols>
    <col min="1" max="1" width="11" style="3" customWidth="1"/>
    <col min="2" max="2" width="18.5703125" style="3" customWidth="1"/>
    <col min="3" max="3" width="71.140625" style="3" customWidth="1"/>
    <col min="4" max="4" width="27" style="3" customWidth="1"/>
    <col min="5" max="5" width="16.5703125" style="8" customWidth="1"/>
    <col min="6" max="6" width="19.42578125" style="3" bestFit="1" customWidth="1"/>
    <col min="7" max="9" width="9.140625" style="3"/>
    <col min="10" max="10" width="16.28515625" style="3" bestFit="1" customWidth="1"/>
    <col min="11" max="16384" width="9.140625" style="3"/>
  </cols>
  <sheetData>
    <row r="1" spans="1:5" s="46" customFormat="1" ht="18.600000000000001" customHeight="1">
      <c r="A1" s="61"/>
      <c r="B1" s="61"/>
      <c r="C1" s="61"/>
      <c r="D1" s="242" t="s">
        <v>11</v>
      </c>
      <c r="E1" s="242"/>
    </row>
    <row r="2" spans="1:5" s="46" customFormat="1" ht="18.95" customHeight="1">
      <c r="A2" s="61"/>
      <c r="B2" s="61"/>
      <c r="C2" s="61"/>
      <c r="D2" s="242" t="s">
        <v>431</v>
      </c>
      <c r="E2" s="242"/>
    </row>
    <row r="3" spans="1:5" s="46" customFormat="1" ht="18.95" customHeight="1">
      <c r="A3" s="61"/>
      <c r="B3" s="61"/>
      <c r="C3" s="61"/>
      <c r="D3" s="242" t="s">
        <v>430</v>
      </c>
      <c r="E3" s="242"/>
    </row>
    <row r="4" spans="1:5" s="46" customFormat="1" ht="18.95" customHeight="1">
      <c r="A4" s="55"/>
      <c r="B4" s="55"/>
      <c r="C4" s="62"/>
      <c r="D4" s="243" t="s">
        <v>429</v>
      </c>
      <c r="E4" s="243"/>
    </row>
    <row r="5" spans="1:5" s="46" customFormat="1" ht="12.75" customHeight="1">
      <c r="A5" s="55"/>
      <c r="B5" s="55"/>
      <c r="C5" s="62"/>
      <c r="D5" s="60"/>
      <c r="E5" s="64"/>
    </row>
    <row r="6" spans="1:5" s="46" customFormat="1" ht="18.95" customHeight="1">
      <c r="A6" s="241" t="s">
        <v>138</v>
      </c>
      <c r="B6" s="241"/>
      <c r="C6" s="241"/>
      <c r="D6" s="241"/>
      <c r="E6" s="241"/>
    </row>
    <row r="7" spans="1:5" s="46" customFormat="1" ht="16.5" customHeight="1">
      <c r="A7" s="241" t="s">
        <v>10</v>
      </c>
      <c r="B7" s="241"/>
      <c r="C7" s="241"/>
      <c r="D7" s="241"/>
      <c r="E7" s="241"/>
    </row>
    <row r="8" spans="1:5" s="46" customFormat="1" ht="14.25" customHeight="1" thickBot="1">
      <c r="A8" s="63"/>
      <c r="B8" s="63"/>
      <c r="C8" s="63"/>
      <c r="D8" s="63"/>
      <c r="E8" s="65" t="s">
        <v>404</v>
      </c>
    </row>
    <row r="9" spans="1:5" ht="33.75" customHeight="1" thickBot="1">
      <c r="A9" s="82"/>
      <c r="B9" s="35"/>
      <c r="C9" s="24" t="s">
        <v>336</v>
      </c>
      <c r="D9" s="25"/>
      <c r="E9" s="76"/>
    </row>
    <row r="10" spans="1:5" ht="18.95" customHeight="1" thickBot="1">
      <c r="A10" s="173" t="s">
        <v>21</v>
      </c>
      <c r="B10" s="35" t="s">
        <v>125</v>
      </c>
      <c r="C10" s="97" t="s">
        <v>126</v>
      </c>
      <c r="D10" s="98" t="s">
        <v>75</v>
      </c>
      <c r="E10" s="99">
        <v>2766</v>
      </c>
    </row>
    <row r="11" spans="1:5" ht="17.100000000000001" customHeight="1" thickBot="1">
      <c r="A11" s="41" t="s">
        <v>33</v>
      </c>
      <c r="B11" s="42"/>
      <c r="C11" s="42"/>
      <c r="D11" s="43"/>
      <c r="E11" s="66">
        <f>SUM(E10:E10)</f>
        <v>2766</v>
      </c>
    </row>
    <row r="12" spans="1:5" ht="17.100000000000001" customHeight="1" thickBot="1">
      <c r="A12" s="244" t="s">
        <v>14</v>
      </c>
      <c r="B12" s="245"/>
      <c r="C12" s="245"/>
      <c r="D12" s="45"/>
      <c r="E12" s="67">
        <f>E11</f>
        <v>2766</v>
      </c>
    </row>
    <row r="13" spans="1:5" ht="18.600000000000001" customHeight="1" thickBot="1">
      <c r="A13" s="171"/>
      <c r="B13" s="33"/>
      <c r="C13" s="33"/>
      <c r="D13" s="34"/>
      <c r="E13" s="172"/>
    </row>
    <row r="14" spans="1:5" ht="18" customHeight="1" thickBot="1">
      <c r="A14" s="10"/>
      <c r="B14" s="35"/>
      <c r="C14" s="29" t="s">
        <v>22</v>
      </c>
      <c r="D14" s="36"/>
      <c r="E14" s="70"/>
    </row>
    <row r="15" spans="1:5" s="46" customFormat="1" ht="18.600000000000001" customHeight="1">
      <c r="A15" s="49" t="s">
        <v>4</v>
      </c>
      <c r="B15" s="91" t="s">
        <v>127</v>
      </c>
      <c r="C15" s="89" t="s">
        <v>128</v>
      </c>
      <c r="D15" s="48" t="s">
        <v>17</v>
      </c>
      <c r="E15" s="71">
        <v>500</v>
      </c>
    </row>
    <row r="16" spans="1:5" ht="18.600000000000001" customHeight="1">
      <c r="A16" s="49" t="s">
        <v>4</v>
      </c>
      <c r="B16" s="91" t="s">
        <v>129</v>
      </c>
      <c r="C16" s="89" t="s">
        <v>130</v>
      </c>
      <c r="D16" s="48" t="s">
        <v>131</v>
      </c>
      <c r="E16" s="71">
        <v>250</v>
      </c>
    </row>
    <row r="17" spans="1:6" ht="18.600000000000001" customHeight="1">
      <c r="A17" s="49" t="s">
        <v>4</v>
      </c>
      <c r="B17" s="91" t="s">
        <v>132</v>
      </c>
      <c r="C17" s="89" t="s">
        <v>133</v>
      </c>
      <c r="D17" s="48" t="s">
        <v>17</v>
      </c>
      <c r="E17" s="71">
        <v>500</v>
      </c>
    </row>
    <row r="18" spans="1:6" ht="18.600000000000001" customHeight="1">
      <c r="A18" s="47" t="s">
        <v>4</v>
      </c>
      <c r="B18" s="91" t="s">
        <v>396</v>
      </c>
      <c r="C18" s="89" t="s">
        <v>136</v>
      </c>
      <c r="D18" s="56" t="s">
        <v>137</v>
      </c>
      <c r="E18" s="78">
        <v>1098</v>
      </c>
    </row>
    <row r="19" spans="1:6" ht="18.600000000000001" customHeight="1" thickBot="1">
      <c r="A19" s="49" t="s">
        <v>4</v>
      </c>
      <c r="B19" s="236" t="s">
        <v>155</v>
      </c>
      <c r="C19" s="158" t="s">
        <v>34</v>
      </c>
      <c r="D19" s="48" t="s">
        <v>17</v>
      </c>
      <c r="E19" s="71">
        <v>1005</v>
      </c>
    </row>
    <row r="20" spans="1:6" ht="17.100000000000001" customHeight="1" thickBot="1">
      <c r="A20" s="26" t="s">
        <v>1</v>
      </c>
      <c r="B20" s="29"/>
      <c r="C20" s="30"/>
      <c r="D20" s="31"/>
      <c r="E20" s="66">
        <f>SUM(E15:E19)</f>
        <v>3353</v>
      </c>
    </row>
    <row r="21" spans="1:6" ht="17.100000000000001" customHeight="1" thickBot="1">
      <c r="A21" s="244" t="s">
        <v>9</v>
      </c>
      <c r="B21" s="245"/>
      <c r="C21" s="246"/>
      <c r="D21" s="13"/>
      <c r="E21" s="67">
        <f>E20</f>
        <v>3353</v>
      </c>
    </row>
    <row r="22" spans="1:6" s="6" customFormat="1" ht="18.95" customHeight="1" thickBot="1">
      <c r="A22" s="82"/>
      <c r="B22" s="35"/>
      <c r="C22" s="29" t="s">
        <v>395</v>
      </c>
      <c r="D22" s="36"/>
      <c r="E22" s="76"/>
    </row>
    <row r="23" spans="1:6" s="6" customFormat="1" ht="18.95" customHeight="1">
      <c r="A23" s="204" t="s">
        <v>15</v>
      </c>
      <c r="B23" s="174" t="s">
        <v>65</v>
      </c>
      <c r="C23" s="205" t="s">
        <v>72</v>
      </c>
      <c r="D23" s="206" t="s">
        <v>17</v>
      </c>
      <c r="E23" s="207">
        <v>3000</v>
      </c>
    </row>
    <row r="24" spans="1:6" s="6" customFormat="1" ht="18.95" customHeight="1">
      <c r="A24" s="90" t="s">
        <v>15</v>
      </c>
      <c r="B24" s="91" t="s">
        <v>134</v>
      </c>
      <c r="C24" s="92" t="s">
        <v>67</v>
      </c>
      <c r="D24" s="48" t="s">
        <v>17</v>
      </c>
      <c r="E24" s="71">
        <v>15000</v>
      </c>
    </row>
    <row r="25" spans="1:6" s="6" customFormat="1" ht="18.95" customHeight="1">
      <c r="A25" s="90" t="s">
        <v>15</v>
      </c>
      <c r="B25" s="91" t="s">
        <v>53</v>
      </c>
      <c r="C25" s="92" t="s">
        <v>32</v>
      </c>
      <c r="D25" s="48" t="s">
        <v>17</v>
      </c>
      <c r="E25" s="71">
        <v>5000</v>
      </c>
    </row>
    <row r="26" spans="1:6" s="6" customFormat="1" ht="18.95" customHeight="1">
      <c r="A26" s="90" t="s">
        <v>15</v>
      </c>
      <c r="B26" s="91" t="s">
        <v>135</v>
      </c>
      <c r="C26" s="92" t="s">
        <v>68</v>
      </c>
      <c r="D26" s="48" t="s">
        <v>17</v>
      </c>
      <c r="E26" s="71">
        <v>4500</v>
      </c>
    </row>
    <row r="27" spans="1:6" s="6" customFormat="1" ht="18.95" customHeight="1" thickBot="1">
      <c r="A27" s="196" t="s">
        <v>15</v>
      </c>
      <c r="B27" s="197" t="s">
        <v>54</v>
      </c>
      <c r="C27" s="198" t="s">
        <v>423</v>
      </c>
      <c r="D27" s="199" t="s">
        <v>17</v>
      </c>
      <c r="E27" s="200">
        <v>200</v>
      </c>
      <c r="F27" s="58"/>
    </row>
    <row r="28" spans="1:6" s="6" customFormat="1" ht="18.95" customHeight="1" thickBot="1">
      <c r="A28" s="201"/>
      <c r="B28" s="202"/>
      <c r="C28" s="55"/>
      <c r="D28" s="203"/>
      <c r="E28" s="65" t="s">
        <v>403</v>
      </c>
      <c r="F28" s="58"/>
    </row>
    <row r="29" spans="1:6" s="6" customFormat="1" ht="18.95" customHeight="1" thickBot="1">
      <c r="A29" s="82"/>
      <c r="B29" s="35"/>
      <c r="C29" s="29" t="s">
        <v>395</v>
      </c>
      <c r="D29" s="36"/>
      <c r="E29" s="76"/>
      <c r="F29" s="58"/>
    </row>
    <row r="30" spans="1:6" s="6" customFormat="1" ht="18.95" customHeight="1">
      <c r="A30" s="173" t="s">
        <v>15</v>
      </c>
      <c r="B30" s="174" t="s">
        <v>66</v>
      </c>
      <c r="C30" s="205" t="s">
        <v>55</v>
      </c>
      <c r="D30" s="206" t="s">
        <v>17</v>
      </c>
      <c r="E30" s="207">
        <v>2000</v>
      </c>
      <c r="F30" s="58"/>
    </row>
    <row r="31" spans="1:6" s="6" customFormat="1" ht="18.95" customHeight="1" thickBot="1">
      <c r="A31" s="90" t="s">
        <v>15</v>
      </c>
      <c r="B31" s="197" t="s">
        <v>173</v>
      </c>
      <c r="C31" s="93" t="s">
        <v>174</v>
      </c>
      <c r="D31" s="56" t="s">
        <v>17</v>
      </c>
      <c r="E31" s="78">
        <v>1000</v>
      </c>
    </row>
    <row r="32" spans="1:6" s="6" customFormat="1" ht="15.95" customHeight="1" thickBot="1">
      <c r="A32" s="26" t="s">
        <v>16</v>
      </c>
      <c r="B32" s="29"/>
      <c r="C32" s="30"/>
      <c r="D32" s="31"/>
      <c r="E32" s="68">
        <f>SUM(E23:E31)</f>
        <v>30700</v>
      </c>
    </row>
    <row r="33" spans="1:5" s="6" customFormat="1" ht="15.95" customHeight="1" thickBot="1">
      <c r="A33" s="244" t="s">
        <v>12</v>
      </c>
      <c r="B33" s="245"/>
      <c r="C33" s="245"/>
      <c r="D33" s="13"/>
      <c r="E33" s="67">
        <f>E32</f>
        <v>30700</v>
      </c>
    </row>
    <row r="34" spans="1:5" s="6" customFormat="1" ht="18" customHeight="1" thickBot="1">
      <c r="A34" s="27"/>
      <c r="B34" s="32"/>
      <c r="C34" s="9"/>
      <c r="D34" s="32"/>
      <c r="E34" s="77"/>
    </row>
    <row r="35" spans="1:5" s="6" customFormat="1" ht="18.95" customHeight="1" thickBot="1">
      <c r="A35" s="10"/>
      <c r="B35" s="35"/>
      <c r="C35" s="24" t="s">
        <v>394</v>
      </c>
      <c r="D35" s="28"/>
      <c r="E35" s="76"/>
    </row>
    <row r="36" spans="1:5" s="6" customFormat="1" ht="18.95" customHeight="1">
      <c r="A36" s="50" t="s">
        <v>0</v>
      </c>
      <c r="B36" s="47" t="s">
        <v>162</v>
      </c>
      <c r="C36" s="92" t="s">
        <v>339</v>
      </c>
      <c r="D36" s="114" t="s">
        <v>96</v>
      </c>
      <c r="E36" s="159">
        <v>95</v>
      </c>
    </row>
    <row r="37" spans="1:5" s="6" customFormat="1" ht="18.95" customHeight="1">
      <c r="A37" s="50" t="s">
        <v>0</v>
      </c>
      <c r="B37" s="47" t="s">
        <v>163</v>
      </c>
      <c r="C37" s="92" t="s">
        <v>338</v>
      </c>
      <c r="D37" s="111" t="s">
        <v>19</v>
      </c>
      <c r="E37" s="160">
        <v>260</v>
      </c>
    </row>
    <row r="38" spans="1:5" s="6" customFormat="1" ht="18.95" customHeight="1">
      <c r="A38" s="50" t="s">
        <v>0</v>
      </c>
      <c r="B38" s="47" t="s">
        <v>164</v>
      </c>
      <c r="C38" s="92" t="s">
        <v>157</v>
      </c>
      <c r="D38" s="111" t="s">
        <v>19</v>
      </c>
      <c r="E38" s="160">
        <v>280</v>
      </c>
    </row>
    <row r="39" spans="1:5" s="6" customFormat="1" ht="18.95" customHeight="1">
      <c r="A39" s="50" t="s">
        <v>0</v>
      </c>
      <c r="B39" s="47" t="s">
        <v>165</v>
      </c>
      <c r="C39" s="92" t="s">
        <v>340</v>
      </c>
      <c r="D39" s="111" t="s">
        <v>20</v>
      </c>
      <c r="E39" s="160">
        <v>159</v>
      </c>
    </row>
    <row r="40" spans="1:5" s="6" customFormat="1" ht="18.95" customHeight="1">
      <c r="A40" s="50" t="s">
        <v>0</v>
      </c>
      <c r="B40" s="47" t="s">
        <v>166</v>
      </c>
      <c r="C40" s="92" t="s">
        <v>341</v>
      </c>
      <c r="D40" s="111" t="s">
        <v>13</v>
      </c>
      <c r="E40" s="160">
        <v>400</v>
      </c>
    </row>
    <row r="41" spans="1:5" s="6" customFormat="1" ht="18.95" customHeight="1">
      <c r="A41" s="50" t="s">
        <v>0</v>
      </c>
      <c r="B41" s="47" t="s">
        <v>167</v>
      </c>
      <c r="C41" s="92" t="s">
        <v>364</v>
      </c>
      <c r="D41" s="111" t="s">
        <v>43</v>
      </c>
      <c r="E41" s="160">
        <v>450</v>
      </c>
    </row>
    <row r="42" spans="1:5" s="6" customFormat="1" ht="18.95" customHeight="1">
      <c r="A42" s="50" t="s">
        <v>0</v>
      </c>
      <c r="B42" s="47" t="s">
        <v>168</v>
      </c>
      <c r="C42" s="92" t="s">
        <v>158</v>
      </c>
      <c r="D42" s="111" t="s">
        <v>156</v>
      </c>
      <c r="E42" s="159">
        <v>400</v>
      </c>
    </row>
    <row r="43" spans="1:5" s="6" customFormat="1" ht="18.95" customHeight="1">
      <c r="A43" s="50" t="s">
        <v>0</v>
      </c>
      <c r="B43" s="47" t="s">
        <v>169</v>
      </c>
      <c r="C43" s="92" t="s">
        <v>159</v>
      </c>
      <c r="D43" s="111" t="s">
        <v>13</v>
      </c>
      <c r="E43" s="160">
        <v>360</v>
      </c>
    </row>
    <row r="44" spans="1:5" s="6" customFormat="1" ht="18.95" customHeight="1">
      <c r="A44" s="50" t="s">
        <v>0</v>
      </c>
      <c r="B44" s="47" t="s">
        <v>170</v>
      </c>
      <c r="C44" s="92" t="s">
        <v>160</v>
      </c>
      <c r="D44" s="111" t="s">
        <v>98</v>
      </c>
      <c r="E44" s="159">
        <v>160</v>
      </c>
    </row>
    <row r="45" spans="1:5" s="6" customFormat="1" ht="18.95" customHeight="1">
      <c r="A45" s="50" t="s">
        <v>0</v>
      </c>
      <c r="B45" s="47" t="s">
        <v>171</v>
      </c>
      <c r="C45" s="92" t="s">
        <v>161</v>
      </c>
      <c r="D45" s="111" t="s">
        <v>13</v>
      </c>
      <c r="E45" s="160">
        <v>77</v>
      </c>
    </row>
    <row r="46" spans="1:5" s="6" customFormat="1" ht="18.95" customHeight="1" thickBot="1">
      <c r="A46" s="52" t="s">
        <v>0</v>
      </c>
      <c r="B46" s="179" t="s">
        <v>172</v>
      </c>
      <c r="C46" s="92" t="s">
        <v>342</v>
      </c>
      <c r="D46" s="114" t="s">
        <v>43</v>
      </c>
      <c r="E46" s="159">
        <v>100</v>
      </c>
    </row>
    <row r="47" spans="1:5" s="6" customFormat="1" ht="15" customHeight="1" thickBot="1">
      <c r="A47" s="247" t="s">
        <v>26</v>
      </c>
      <c r="B47" s="248"/>
      <c r="C47" s="248"/>
      <c r="D47" s="24"/>
      <c r="E47" s="68">
        <f>SUM(E36:E46)</f>
        <v>2741</v>
      </c>
    </row>
    <row r="48" spans="1:5" s="6" customFormat="1" ht="16.5" customHeight="1" thickBot="1">
      <c r="A48" s="175"/>
      <c r="B48" s="9"/>
      <c r="C48" s="176"/>
      <c r="D48" s="177"/>
      <c r="E48" s="178"/>
    </row>
    <row r="49" spans="1:6" ht="33.75" customHeight="1" thickBot="1">
      <c r="A49" s="10"/>
      <c r="B49" s="35"/>
      <c r="C49" s="24" t="s">
        <v>18</v>
      </c>
      <c r="D49" s="28"/>
      <c r="E49" s="76"/>
      <c r="F49" s="37"/>
    </row>
    <row r="50" spans="1:6" ht="17.100000000000001" customHeight="1">
      <c r="A50" s="50" t="s">
        <v>0</v>
      </c>
      <c r="B50" s="47" t="s">
        <v>261</v>
      </c>
      <c r="C50" s="161" t="s">
        <v>343</v>
      </c>
      <c r="D50" s="162" t="s">
        <v>193</v>
      </c>
      <c r="E50" s="163">
        <v>2000</v>
      </c>
    </row>
    <row r="51" spans="1:6" ht="17.100000000000001" customHeight="1">
      <c r="A51" s="52" t="s">
        <v>0</v>
      </c>
      <c r="B51" s="47" t="s">
        <v>262</v>
      </c>
      <c r="C51" s="161" t="s">
        <v>344</v>
      </c>
      <c r="D51" s="89" t="s">
        <v>193</v>
      </c>
      <c r="E51" s="163">
        <v>2000</v>
      </c>
    </row>
    <row r="52" spans="1:6" ht="17.100000000000001" customHeight="1">
      <c r="A52" s="52" t="s">
        <v>0</v>
      </c>
      <c r="B52" s="49" t="s">
        <v>263</v>
      </c>
      <c r="C52" s="164" t="s">
        <v>345</v>
      </c>
      <c r="D52" s="89" t="s">
        <v>193</v>
      </c>
      <c r="E52" s="163">
        <v>2000</v>
      </c>
    </row>
    <row r="53" spans="1:6" ht="17.100000000000001" customHeight="1" thickBot="1">
      <c r="A53" s="209" t="s">
        <v>0</v>
      </c>
      <c r="B53" s="179" t="s">
        <v>178</v>
      </c>
      <c r="C53" s="198" t="s">
        <v>346</v>
      </c>
      <c r="D53" s="210" t="s">
        <v>76</v>
      </c>
      <c r="E53" s="211">
        <v>1210</v>
      </c>
    </row>
    <row r="54" spans="1:6" ht="17.100000000000001" customHeight="1" thickBot="1">
      <c r="A54" s="208"/>
      <c r="B54" s="201"/>
      <c r="C54" s="55"/>
      <c r="D54" s="55"/>
      <c r="E54" s="65" t="s">
        <v>402</v>
      </c>
    </row>
    <row r="55" spans="1:6" ht="33.75" customHeight="1" thickBot="1">
      <c r="A55" s="10"/>
      <c r="B55" s="35"/>
      <c r="C55" s="24" t="s">
        <v>18</v>
      </c>
      <c r="D55" s="28"/>
      <c r="E55" s="76"/>
    </row>
    <row r="56" spans="1:6" ht="17.100000000000001" customHeight="1">
      <c r="A56" s="214" t="s">
        <v>0</v>
      </c>
      <c r="B56" s="215" t="s">
        <v>179</v>
      </c>
      <c r="C56" s="216" t="s">
        <v>347</v>
      </c>
      <c r="D56" s="217" t="s">
        <v>45</v>
      </c>
      <c r="E56" s="218">
        <v>3</v>
      </c>
    </row>
    <row r="57" spans="1:6" ht="17.100000000000001" customHeight="1">
      <c r="A57" s="52" t="s">
        <v>0</v>
      </c>
      <c r="B57" s="49" t="s">
        <v>180</v>
      </c>
      <c r="C57" s="92" t="s">
        <v>348</v>
      </c>
      <c r="D57" s="89" t="s">
        <v>20</v>
      </c>
      <c r="E57" s="100">
        <v>216</v>
      </c>
    </row>
    <row r="58" spans="1:6" ht="17.100000000000001" customHeight="1">
      <c r="A58" s="50" t="s">
        <v>0</v>
      </c>
      <c r="B58" s="47" t="s">
        <v>181</v>
      </c>
      <c r="C58" s="55" t="s">
        <v>349</v>
      </c>
      <c r="D58" s="108" t="s">
        <v>47</v>
      </c>
      <c r="E58" s="101">
        <v>287</v>
      </c>
    </row>
    <row r="59" spans="1:6" ht="17.100000000000001" customHeight="1">
      <c r="A59" s="52" t="s">
        <v>0</v>
      </c>
      <c r="B59" s="47" t="s">
        <v>182</v>
      </c>
      <c r="C59" s="104" t="s">
        <v>424</v>
      </c>
      <c r="D59" s="107" t="s">
        <v>76</v>
      </c>
      <c r="E59" s="100">
        <v>160</v>
      </c>
    </row>
    <row r="60" spans="1:6" ht="17.100000000000001" customHeight="1">
      <c r="A60" s="52" t="s">
        <v>0</v>
      </c>
      <c r="B60" s="47" t="s">
        <v>183</v>
      </c>
      <c r="C60" s="104" t="s">
        <v>350</v>
      </c>
      <c r="D60" s="107" t="s">
        <v>76</v>
      </c>
      <c r="E60" s="100">
        <v>242</v>
      </c>
    </row>
    <row r="61" spans="1:6" ht="17.100000000000001" customHeight="1">
      <c r="A61" s="52" t="s">
        <v>0</v>
      </c>
      <c r="B61" s="47" t="s">
        <v>184</v>
      </c>
      <c r="C61" s="104" t="s">
        <v>351</v>
      </c>
      <c r="D61" s="107" t="s">
        <v>194</v>
      </c>
      <c r="E61" s="100">
        <v>1649</v>
      </c>
    </row>
    <row r="62" spans="1:6" ht="17.100000000000001" customHeight="1">
      <c r="A62" s="52" t="s">
        <v>0</v>
      </c>
      <c r="B62" s="47" t="s">
        <v>185</v>
      </c>
      <c r="C62" s="104" t="s">
        <v>352</v>
      </c>
      <c r="D62" s="107" t="s">
        <v>195</v>
      </c>
      <c r="E62" s="100">
        <v>2130</v>
      </c>
    </row>
    <row r="63" spans="1:6" ht="17.100000000000001" customHeight="1">
      <c r="A63" s="52" t="s">
        <v>0</v>
      </c>
      <c r="B63" s="47" t="s">
        <v>186</v>
      </c>
      <c r="C63" s="104" t="s">
        <v>353</v>
      </c>
      <c r="D63" s="107" t="s">
        <v>41</v>
      </c>
      <c r="E63" s="100">
        <v>425</v>
      </c>
    </row>
    <row r="64" spans="1:6" ht="17.100000000000001" customHeight="1">
      <c r="A64" s="52" t="s">
        <v>0</v>
      </c>
      <c r="B64" s="47" t="s">
        <v>187</v>
      </c>
      <c r="C64" s="104" t="s">
        <v>354</v>
      </c>
      <c r="D64" s="107" t="s">
        <v>43</v>
      </c>
      <c r="E64" s="100">
        <v>849</v>
      </c>
    </row>
    <row r="65" spans="1:5" ht="17.100000000000001" customHeight="1">
      <c r="A65" s="52" t="s">
        <v>0</v>
      </c>
      <c r="B65" s="49" t="s">
        <v>188</v>
      </c>
      <c r="C65" s="105" t="s">
        <v>355</v>
      </c>
      <c r="D65" s="89" t="s">
        <v>96</v>
      </c>
      <c r="E65" s="100">
        <v>86</v>
      </c>
    </row>
    <row r="66" spans="1:5" ht="17.100000000000001" customHeight="1">
      <c r="A66" s="52" t="s">
        <v>0</v>
      </c>
      <c r="B66" s="47" t="s">
        <v>189</v>
      </c>
      <c r="C66" s="55" t="s">
        <v>356</v>
      </c>
      <c r="D66" s="108" t="s">
        <v>79</v>
      </c>
      <c r="E66" s="101">
        <v>17</v>
      </c>
    </row>
    <row r="67" spans="1:5" ht="17.100000000000001" customHeight="1">
      <c r="A67" s="52" t="s">
        <v>0</v>
      </c>
      <c r="B67" s="47" t="s">
        <v>190</v>
      </c>
      <c r="C67" s="104" t="s">
        <v>357</v>
      </c>
      <c r="D67" s="107" t="s">
        <v>29</v>
      </c>
      <c r="E67" s="100">
        <v>2800</v>
      </c>
    </row>
    <row r="68" spans="1:5" ht="17.100000000000001" customHeight="1">
      <c r="A68" s="52" t="s">
        <v>0</v>
      </c>
      <c r="B68" s="47" t="s">
        <v>191</v>
      </c>
      <c r="C68" s="104" t="s">
        <v>363</v>
      </c>
      <c r="D68" s="107" t="s">
        <v>196</v>
      </c>
      <c r="E68" s="100">
        <v>3842</v>
      </c>
    </row>
    <row r="69" spans="1:5" ht="17.100000000000001" customHeight="1">
      <c r="A69" s="52" t="s">
        <v>0</v>
      </c>
      <c r="B69" s="47" t="s">
        <v>192</v>
      </c>
      <c r="C69" s="104" t="s">
        <v>358</v>
      </c>
      <c r="D69" s="107" t="s">
        <v>13</v>
      </c>
      <c r="E69" s="100">
        <v>278</v>
      </c>
    </row>
    <row r="70" spans="1:5" ht="17.100000000000001" customHeight="1">
      <c r="A70" s="52" t="s">
        <v>0</v>
      </c>
      <c r="B70" s="102" t="s">
        <v>83</v>
      </c>
      <c r="C70" s="106" t="s">
        <v>359</v>
      </c>
      <c r="D70" s="107" t="s">
        <v>19</v>
      </c>
      <c r="E70" s="103">
        <v>12</v>
      </c>
    </row>
    <row r="71" spans="1:5" ht="17.100000000000001" customHeight="1">
      <c r="A71" s="52" t="s">
        <v>0</v>
      </c>
      <c r="B71" s="49" t="s">
        <v>264</v>
      </c>
      <c r="C71" s="112" t="s">
        <v>360</v>
      </c>
      <c r="D71" s="113" t="s">
        <v>31</v>
      </c>
      <c r="E71" s="163">
        <v>10610</v>
      </c>
    </row>
    <row r="72" spans="1:5" ht="17.100000000000001" customHeight="1">
      <c r="A72" s="52" t="s">
        <v>0</v>
      </c>
      <c r="B72" s="47" t="s">
        <v>265</v>
      </c>
      <c r="C72" s="112" t="s">
        <v>361</v>
      </c>
      <c r="D72" s="113" t="s">
        <v>41</v>
      </c>
      <c r="E72" s="163">
        <v>450</v>
      </c>
    </row>
    <row r="73" spans="1:5" ht="17.100000000000001" customHeight="1">
      <c r="A73" s="52" t="s">
        <v>0</v>
      </c>
      <c r="B73" s="49" t="s">
        <v>266</v>
      </c>
      <c r="C73" s="166" t="s">
        <v>362</v>
      </c>
      <c r="D73" s="108" t="s">
        <v>96</v>
      </c>
      <c r="E73" s="167">
        <v>1100</v>
      </c>
    </row>
    <row r="74" spans="1:5" ht="17.100000000000001" customHeight="1">
      <c r="A74" s="52" t="s">
        <v>0</v>
      </c>
      <c r="B74" s="47" t="s">
        <v>267</v>
      </c>
      <c r="C74" s="165" t="s">
        <v>365</v>
      </c>
      <c r="D74" s="89" t="s">
        <v>48</v>
      </c>
      <c r="E74" s="163">
        <v>350</v>
      </c>
    </row>
    <row r="75" spans="1:5" ht="17.100000000000001" customHeight="1">
      <c r="A75" s="52" t="s">
        <v>0</v>
      </c>
      <c r="B75" s="49" t="s">
        <v>268</v>
      </c>
      <c r="C75" s="165" t="s">
        <v>366</v>
      </c>
      <c r="D75" s="89" t="s">
        <v>48</v>
      </c>
      <c r="E75" s="163">
        <v>300</v>
      </c>
    </row>
    <row r="76" spans="1:5" ht="17.100000000000001" customHeight="1">
      <c r="A76" s="52" t="s">
        <v>0</v>
      </c>
      <c r="B76" s="47" t="s">
        <v>269</v>
      </c>
      <c r="C76" s="168" t="s">
        <v>367</v>
      </c>
      <c r="D76" s="107" t="s">
        <v>56</v>
      </c>
      <c r="E76" s="169">
        <v>122</v>
      </c>
    </row>
    <row r="77" spans="1:5" ht="17.100000000000001" customHeight="1">
      <c r="A77" s="52" t="s">
        <v>0</v>
      </c>
      <c r="B77" s="49" t="s">
        <v>270</v>
      </c>
      <c r="C77" s="168" t="s">
        <v>368</v>
      </c>
      <c r="D77" s="107" t="s">
        <v>96</v>
      </c>
      <c r="E77" s="169">
        <v>427</v>
      </c>
    </row>
    <row r="78" spans="1:5" ht="17.100000000000001" customHeight="1">
      <c r="A78" s="52" t="s">
        <v>0</v>
      </c>
      <c r="B78" s="47" t="s">
        <v>271</v>
      </c>
      <c r="C78" s="165" t="s">
        <v>369</v>
      </c>
      <c r="D78" s="89" t="s">
        <v>196</v>
      </c>
      <c r="E78" s="163">
        <v>400</v>
      </c>
    </row>
    <row r="79" spans="1:5" ht="17.100000000000001" customHeight="1">
      <c r="A79" s="52" t="s">
        <v>0</v>
      </c>
      <c r="B79" s="49" t="s">
        <v>272</v>
      </c>
      <c r="C79" s="168" t="s">
        <v>370</v>
      </c>
      <c r="D79" s="89" t="s">
        <v>98</v>
      </c>
      <c r="E79" s="169">
        <v>656</v>
      </c>
    </row>
    <row r="80" spans="1:5" ht="17.100000000000001" customHeight="1">
      <c r="A80" s="52" t="s">
        <v>0</v>
      </c>
      <c r="B80" s="47" t="s">
        <v>273</v>
      </c>
      <c r="C80" s="165" t="s">
        <v>371</v>
      </c>
      <c r="D80" s="89" t="s">
        <v>98</v>
      </c>
      <c r="E80" s="163">
        <v>720</v>
      </c>
    </row>
    <row r="81" spans="1:5" ht="17.100000000000001" customHeight="1" thickBot="1">
      <c r="A81" s="219" t="s">
        <v>0</v>
      </c>
      <c r="B81" s="238" t="s">
        <v>274</v>
      </c>
      <c r="C81" s="220" t="s">
        <v>373</v>
      </c>
      <c r="D81" s="210" t="s">
        <v>196</v>
      </c>
      <c r="E81" s="221">
        <v>767</v>
      </c>
    </row>
    <row r="82" spans="1:5" ht="17.100000000000001" customHeight="1" thickBot="1">
      <c r="A82" s="208"/>
      <c r="B82" s="212"/>
      <c r="C82" s="213"/>
      <c r="D82" s="55"/>
      <c r="E82" s="65" t="s">
        <v>401</v>
      </c>
    </row>
    <row r="83" spans="1:5" ht="33.75" customHeight="1" thickBot="1">
      <c r="A83" s="10"/>
      <c r="B83" s="35"/>
      <c r="C83" s="24" t="s">
        <v>18</v>
      </c>
      <c r="D83" s="28"/>
      <c r="E83" s="76"/>
    </row>
    <row r="84" spans="1:5" ht="17.100000000000001" customHeight="1">
      <c r="A84" s="50" t="s">
        <v>0</v>
      </c>
      <c r="B84" s="47" t="s">
        <v>275</v>
      </c>
      <c r="C84" s="180" t="s">
        <v>422</v>
      </c>
      <c r="D84" s="158" t="s">
        <v>196</v>
      </c>
      <c r="E84" s="181">
        <v>489</v>
      </c>
    </row>
    <row r="85" spans="1:5" ht="17.100000000000001" customHeight="1">
      <c r="A85" s="52" t="s">
        <v>0</v>
      </c>
      <c r="B85" s="49" t="s">
        <v>276</v>
      </c>
      <c r="C85" s="165" t="s">
        <v>374</v>
      </c>
      <c r="D85" s="89" t="s">
        <v>13</v>
      </c>
      <c r="E85" s="163">
        <v>400</v>
      </c>
    </row>
    <row r="86" spans="1:5" ht="17.100000000000001" customHeight="1">
      <c r="A86" s="52" t="s">
        <v>0</v>
      </c>
      <c r="B86" s="47" t="s">
        <v>277</v>
      </c>
      <c r="C86" s="168" t="s">
        <v>375</v>
      </c>
      <c r="D86" s="89" t="s">
        <v>156</v>
      </c>
      <c r="E86" s="169">
        <v>500</v>
      </c>
    </row>
    <row r="87" spans="1:5" ht="17.100000000000001" customHeight="1">
      <c r="A87" s="52" t="s">
        <v>0</v>
      </c>
      <c r="B87" s="49" t="s">
        <v>278</v>
      </c>
      <c r="C87" s="168" t="s">
        <v>376</v>
      </c>
      <c r="D87" s="89" t="s">
        <v>13</v>
      </c>
      <c r="E87" s="169">
        <v>240</v>
      </c>
    </row>
    <row r="88" spans="1:5" ht="17.100000000000001" customHeight="1">
      <c r="A88" s="52" t="s">
        <v>0</v>
      </c>
      <c r="B88" s="47" t="s">
        <v>279</v>
      </c>
      <c r="C88" s="168" t="s">
        <v>377</v>
      </c>
      <c r="D88" s="89" t="s">
        <v>156</v>
      </c>
      <c r="E88" s="169">
        <v>60</v>
      </c>
    </row>
    <row r="89" spans="1:5" ht="17.100000000000001" customHeight="1">
      <c r="A89" s="52" t="s">
        <v>0</v>
      </c>
      <c r="B89" s="49" t="s">
        <v>280</v>
      </c>
      <c r="C89" s="170" t="s">
        <v>405</v>
      </c>
      <c r="D89" s="107" t="s">
        <v>156</v>
      </c>
      <c r="E89" s="169">
        <v>280</v>
      </c>
    </row>
    <row r="90" spans="1:5" ht="17.100000000000001" customHeight="1">
      <c r="A90" s="52" t="s">
        <v>0</v>
      </c>
      <c r="B90" s="47" t="s">
        <v>281</v>
      </c>
      <c r="C90" s="164" t="s">
        <v>406</v>
      </c>
      <c r="D90" s="89" t="s">
        <v>44</v>
      </c>
      <c r="E90" s="163">
        <v>390</v>
      </c>
    </row>
    <row r="91" spans="1:5" ht="17.100000000000001" customHeight="1">
      <c r="A91" s="52" t="s">
        <v>0</v>
      </c>
      <c r="B91" s="49" t="s">
        <v>282</v>
      </c>
      <c r="C91" s="115" t="s">
        <v>378</v>
      </c>
      <c r="D91" s="116" t="s">
        <v>197</v>
      </c>
      <c r="E91" s="181">
        <v>110</v>
      </c>
    </row>
    <row r="92" spans="1:5" ht="17.100000000000001" customHeight="1">
      <c r="A92" s="52" t="s">
        <v>0</v>
      </c>
      <c r="B92" s="47" t="s">
        <v>283</v>
      </c>
      <c r="C92" s="115" t="s">
        <v>379</v>
      </c>
      <c r="D92" s="116" t="s">
        <v>40</v>
      </c>
      <c r="E92" s="181">
        <v>650</v>
      </c>
    </row>
    <row r="93" spans="1:5" ht="17.100000000000001" customHeight="1">
      <c r="A93" s="52" t="s">
        <v>0</v>
      </c>
      <c r="B93" s="49" t="s">
        <v>284</v>
      </c>
      <c r="C93" s="187" t="s">
        <v>337</v>
      </c>
      <c r="D93" s="188" t="s">
        <v>77</v>
      </c>
      <c r="E93" s="163">
        <v>12500</v>
      </c>
    </row>
    <row r="94" spans="1:5" ht="17.100000000000001" customHeight="1">
      <c r="A94" s="52" t="s">
        <v>0</v>
      </c>
      <c r="B94" s="47" t="s">
        <v>285</v>
      </c>
      <c r="C94" s="112" t="s">
        <v>380</v>
      </c>
      <c r="D94" s="188" t="s">
        <v>27</v>
      </c>
      <c r="E94" s="163">
        <v>1500</v>
      </c>
    </row>
    <row r="95" spans="1:5" ht="17.100000000000001" customHeight="1">
      <c r="A95" s="52" t="s">
        <v>0</v>
      </c>
      <c r="B95" s="49" t="s">
        <v>286</v>
      </c>
      <c r="C95" s="112" t="s">
        <v>381</v>
      </c>
      <c r="D95" s="188" t="s">
        <v>42</v>
      </c>
      <c r="E95" s="163">
        <v>1900</v>
      </c>
    </row>
    <row r="96" spans="1:5" ht="17.100000000000001" customHeight="1">
      <c r="A96" s="52" t="s">
        <v>0</v>
      </c>
      <c r="B96" s="47" t="s">
        <v>287</v>
      </c>
      <c r="C96" s="187" t="s">
        <v>407</v>
      </c>
      <c r="D96" s="188" t="s">
        <v>56</v>
      </c>
      <c r="E96" s="163">
        <v>1000</v>
      </c>
    </row>
    <row r="97" spans="1:5" ht="17.100000000000001" customHeight="1">
      <c r="A97" s="52" t="s">
        <v>0</v>
      </c>
      <c r="B97" s="49" t="s">
        <v>288</v>
      </c>
      <c r="C97" s="112" t="s">
        <v>427</v>
      </c>
      <c r="D97" s="113" t="s">
        <v>56</v>
      </c>
      <c r="E97" s="163">
        <v>600</v>
      </c>
    </row>
    <row r="98" spans="1:5" ht="17.100000000000001" customHeight="1">
      <c r="A98" s="52" t="s">
        <v>0</v>
      </c>
      <c r="B98" s="47" t="s">
        <v>289</v>
      </c>
      <c r="C98" s="112" t="s">
        <v>382</v>
      </c>
      <c r="D98" s="113" t="s">
        <v>48</v>
      </c>
      <c r="E98" s="163">
        <v>4700</v>
      </c>
    </row>
    <row r="99" spans="1:5" ht="17.100000000000001" customHeight="1">
      <c r="A99" s="52" t="s">
        <v>0</v>
      </c>
      <c r="B99" s="49" t="s">
        <v>290</v>
      </c>
      <c r="C99" s="112" t="s">
        <v>408</v>
      </c>
      <c r="D99" s="189" t="s">
        <v>199</v>
      </c>
      <c r="E99" s="163">
        <v>1900</v>
      </c>
    </row>
    <row r="100" spans="1:5" ht="17.100000000000001" customHeight="1">
      <c r="A100" s="52" t="s">
        <v>0</v>
      </c>
      <c r="B100" s="47" t="s">
        <v>291</v>
      </c>
      <c r="C100" s="112" t="s">
        <v>409</v>
      </c>
      <c r="D100" s="113" t="s">
        <v>200</v>
      </c>
      <c r="E100" s="163">
        <v>3600</v>
      </c>
    </row>
    <row r="101" spans="1:5" ht="17.100000000000001" customHeight="1">
      <c r="A101" s="52" t="s">
        <v>0</v>
      </c>
      <c r="B101" s="49" t="s">
        <v>292</v>
      </c>
      <c r="C101" s="190" t="s">
        <v>383</v>
      </c>
      <c r="D101" s="191" t="s">
        <v>201</v>
      </c>
      <c r="E101" s="163">
        <v>600</v>
      </c>
    </row>
    <row r="102" spans="1:5" ht="17.100000000000001" customHeight="1">
      <c r="A102" s="52" t="s">
        <v>0</v>
      </c>
      <c r="B102" s="47" t="s">
        <v>293</v>
      </c>
      <c r="C102" s="112" t="s">
        <v>410</v>
      </c>
      <c r="D102" s="113" t="s">
        <v>201</v>
      </c>
      <c r="E102" s="163">
        <v>1800</v>
      </c>
    </row>
    <row r="103" spans="1:5" ht="17.100000000000001" customHeight="1">
      <c r="A103" s="52" t="s">
        <v>0</v>
      </c>
      <c r="B103" s="49" t="s">
        <v>294</v>
      </c>
      <c r="C103" s="112" t="s">
        <v>412</v>
      </c>
      <c r="D103" s="113" t="s">
        <v>29</v>
      </c>
      <c r="E103" s="163">
        <v>1000</v>
      </c>
    </row>
    <row r="104" spans="1:5" ht="17.100000000000001" customHeight="1">
      <c r="A104" s="52" t="s">
        <v>0</v>
      </c>
      <c r="B104" s="47" t="s">
        <v>295</v>
      </c>
      <c r="C104" s="112" t="s">
        <v>411</v>
      </c>
      <c r="D104" s="113" t="s">
        <v>96</v>
      </c>
      <c r="E104" s="163">
        <v>1000</v>
      </c>
    </row>
    <row r="105" spans="1:5" ht="17.100000000000001" customHeight="1">
      <c r="A105" s="52" t="s">
        <v>0</v>
      </c>
      <c r="B105" s="49" t="s">
        <v>296</v>
      </c>
      <c r="C105" s="112" t="s">
        <v>413</v>
      </c>
      <c r="D105" s="113" t="s">
        <v>98</v>
      </c>
      <c r="E105" s="163">
        <v>2500</v>
      </c>
    </row>
    <row r="106" spans="1:5" ht="17.100000000000001" customHeight="1">
      <c r="A106" s="50" t="s">
        <v>0</v>
      </c>
      <c r="B106" s="47" t="s">
        <v>297</v>
      </c>
      <c r="C106" s="192" t="s">
        <v>372</v>
      </c>
      <c r="D106" s="116" t="s">
        <v>98</v>
      </c>
      <c r="E106" s="181">
        <v>650</v>
      </c>
    </row>
    <row r="107" spans="1:5" ht="17.100000000000001" customHeight="1">
      <c r="A107" s="52" t="s">
        <v>0</v>
      </c>
      <c r="B107" s="49" t="s">
        <v>298</v>
      </c>
      <c r="C107" s="112" t="s">
        <v>414</v>
      </c>
      <c r="D107" s="113" t="s">
        <v>13</v>
      </c>
      <c r="E107" s="163">
        <v>1400</v>
      </c>
    </row>
    <row r="108" spans="1:5" ht="17.100000000000001" customHeight="1">
      <c r="A108" s="52" t="s">
        <v>0</v>
      </c>
      <c r="B108" s="47" t="s">
        <v>299</v>
      </c>
      <c r="C108" s="112" t="s">
        <v>384</v>
      </c>
      <c r="D108" s="113" t="s">
        <v>45</v>
      </c>
      <c r="E108" s="163">
        <v>300</v>
      </c>
    </row>
    <row r="109" spans="1:5" ht="17.100000000000001" customHeight="1" thickBot="1">
      <c r="A109" s="209" t="s">
        <v>0</v>
      </c>
      <c r="B109" s="238" t="s">
        <v>300</v>
      </c>
      <c r="C109" s="224" t="s">
        <v>385</v>
      </c>
      <c r="D109" s="186" t="s">
        <v>203</v>
      </c>
      <c r="E109" s="225">
        <v>1250</v>
      </c>
    </row>
    <row r="110" spans="1:5" ht="17.100000000000001" customHeight="1" thickBot="1">
      <c r="A110" s="208"/>
      <c r="B110" s="237"/>
      <c r="C110" s="222"/>
      <c r="D110" s="223"/>
      <c r="E110" s="65" t="s">
        <v>400</v>
      </c>
    </row>
    <row r="111" spans="1:5" ht="33.75" customHeight="1" thickBot="1">
      <c r="A111" s="10"/>
      <c r="B111" s="35"/>
      <c r="C111" s="24" t="s">
        <v>18</v>
      </c>
      <c r="D111" s="28"/>
      <c r="E111" s="76"/>
    </row>
    <row r="112" spans="1:5" ht="17.100000000000001" customHeight="1">
      <c r="A112" s="50" t="s">
        <v>0</v>
      </c>
      <c r="B112" s="47" t="s">
        <v>301</v>
      </c>
      <c r="C112" s="115" t="s">
        <v>386</v>
      </c>
      <c r="D112" s="116" t="s">
        <v>48</v>
      </c>
      <c r="E112" s="181">
        <v>1000</v>
      </c>
    </row>
    <row r="113" spans="1:6" ht="17.100000000000001" customHeight="1">
      <c r="A113" s="52" t="s">
        <v>0</v>
      </c>
      <c r="B113" s="49" t="s">
        <v>302</v>
      </c>
      <c r="C113" s="112" t="s">
        <v>387</v>
      </c>
      <c r="D113" s="113" t="s">
        <v>103</v>
      </c>
      <c r="E113" s="163">
        <v>700</v>
      </c>
    </row>
    <row r="114" spans="1:6" ht="17.100000000000001" customHeight="1">
      <c r="A114" s="52" t="s">
        <v>0</v>
      </c>
      <c r="B114" s="47" t="s">
        <v>303</v>
      </c>
      <c r="C114" s="112" t="s">
        <v>388</v>
      </c>
      <c r="D114" s="113" t="s">
        <v>13</v>
      </c>
      <c r="E114" s="163">
        <v>2500</v>
      </c>
    </row>
    <row r="115" spans="1:6" ht="18.75" customHeight="1">
      <c r="A115" s="52" t="s">
        <v>0</v>
      </c>
      <c r="B115" s="49" t="s">
        <v>304</v>
      </c>
      <c r="C115" s="112" t="s">
        <v>389</v>
      </c>
      <c r="D115" s="113" t="s">
        <v>43</v>
      </c>
      <c r="E115" s="163">
        <v>2000</v>
      </c>
    </row>
    <row r="116" spans="1:6" ht="17.100000000000001" customHeight="1">
      <c r="A116" s="52" t="s">
        <v>0</v>
      </c>
      <c r="B116" s="47" t="s">
        <v>305</v>
      </c>
      <c r="C116" s="112" t="s">
        <v>426</v>
      </c>
      <c r="D116" s="113" t="s">
        <v>56</v>
      </c>
      <c r="E116" s="163">
        <v>500</v>
      </c>
    </row>
    <row r="117" spans="1:6" ht="18.95" customHeight="1">
      <c r="A117" s="52" t="s">
        <v>0</v>
      </c>
      <c r="B117" s="49" t="s">
        <v>306</v>
      </c>
      <c r="C117" s="115" t="s">
        <v>390</v>
      </c>
      <c r="D117" s="116" t="s">
        <v>79</v>
      </c>
      <c r="E117" s="181">
        <v>300</v>
      </c>
    </row>
    <row r="118" spans="1:6" ht="18.95" customHeight="1">
      <c r="A118" s="109" t="s">
        <v>0</v>
      </c>
      <c r="B118" s="47" t="s">
        <v>307</v>
      </c>
      <c r="C118" s="117" t="s">
        <v>391</v>
      </c>
      <c r="D118" s="118" t="s">
        <v>40</v>
      </c>
      <c r="E118" s="169">
        <v>2800</v>
      </c>
    </row>
    <row r="119" spans="1:6" ht="18.95" customHeight="1" thickBot="1">
      <c r="A119" s="109" t="s">
        <v>0</v>
      </c>
      <c r="B119" s="49" t="s">
        <v>308</v>
      </c>
      <c r="C119" s="117" t="s">
        <v>415</v>
      </c>
      <c r="D119" s="186" t="s">
        <v>41</v>
      </c>
      <c r="E119" s="169">
        <v>5000</v>
      </c>
    </row>
    <row r="120" spans="1:6" ht="18.95" customHeight="1" thickBot="1">
      <c r="A120" s="26" t="s">
        <v>2</v>
      </c>
      <c r="B120" s="29"/>
      <c r="C120" s="110"/>
      <c r="D120" s="31"/>
      <c r="E120" s="68">
        <f>SUM(E50:E119)</f>
        <v>92227</v>
      </c>
      <c r="F120" s="54"/>
    </row>
    <row r="121" spans="1:6" s="6" customFormat="1" ht="18.95" customHeight="1" thickBot="1">
      <c r="A121" s="244" t="s">
        <v>8</v>
      </c>
      <c r="B121" s="245"/>
      <c r="C121" s="245"/>
      <c r="D121" s="13"/>
      <c r="E121" s="67">
        <f>E47+E120</f>
        <v>94968</v>
      </c>
    </row>
    <row r="122" spans="1:6" s="6" customFormat="1" ht="18" customHeight="1" thickBot="1">
      <c r="A122" s="12"/>
      <c r="B122" s="38"/>
      <c r="C122" s="38"/>
      <c r="D122" s="32"/>
      <c r="E122" s="79"/>
    </row>
    <row r="123" spans="1:6" ht="18.95" customHeight="1" thickBot="1">
      <c r="A123" s="39"/>
      <c r="B123" s="35"/>
      <c r="C123" s="29" t="s">
        <v>23</v>
      </c>
      <c r="D123" s="40"/>
      <c r="E123" s="76"/>
    </row>
    <row r="124" spans="1:6" ht="18.95" customHeight="1">
      <c r="A124" s="119" t="s">
        <v>5</v>
      </c>
      <c r="B124" s="102" t="s">
        <v>329</v>
      </c>
      <c r="C124" s="195" t="s">
        <v>330</v>
      </c>
      <c r="D124" s="120" t="s">
        <v>331</v>
      </c>
      <c r="E124" s="121">
        <v>18250</v>
      </c>
    </row>
    <row r="125" spans="1:6" ht="18.95" customHeight="1">
      <c r="A125" s="119" t="s">
        <v>5</v>
      </c>
      <c r="B125" s="49" t="s">
        <v>332</v>
      </c>
      <c r="C125" s="88" t="s">
        <v>333</v>
      </c>
      <c r="D125" s="122" t="s">
        <v>334</v>
      </c>
      <c r="E125" s="71">
        <v>1000</v>
      </c>
    </row>
    <row r="126" spans="1:6" ht="18.95" customHeight="1">
      <c r="A126" s="119" t="s">
        <v>5</v>
      </c>
      <c r="B126" s="49" t="s">
        <v>140</v>
      </c>
      <c r="C126" s="88" t="s">
        <v>421</v>
      </c>
      <c r="D126" s="83" t="s">
        <v>139</v>
      </c>
      <c r="E126" s="84">
        <v>9000</v>
      </c>
    </row>
    <row r="127" spans="1:6" ht="18.95" customHeight="1">
      <c r="A127" s="119" t="s">
        <v>5</v>
      </c>
      <c r="B127" s="49" t="s">
        <v>141</v>
      </c>
      <c r="C127" s="88" t="s">
        <v>421</v>
      </c>
      <c r="D127" s="83" t="s">
        <v>142</v>
      </c>
      <c r="E127" s="84">
        <v>9000</v>
      </c>
    </row>
    <row r="128" spans="1:6" ht="18.95" customHeight="1">
      <c r="A128" s="119" t="s">
        <v>5</v>
      </c>
      <c r="B128" s="49" t="s">
        <v>143</v>
      </c>
      <c r="C128" s="88" t="s">
        <v>151</v>
      </c>
      <c r="D128" s="83" t="s">
        <v>144</v>
      </c>
      <c r="E128" s="84">
        <v>1000</v>
      </c>
    </row>
    <row r="129" spans="1:5" ht="18.95" customHeight="1">
      <c r="A129" s="119" t="s">
        <v>5</v>
      </c>
      <c r="B129" s="49" t="s">
        <v>147</v>
      </c>
      <c r="C129" s="88" t="s">
        <v>152</v>
      </c>
      <c r="D129" s="48" t="s">
        <v>148</v>
      </c>
      <c r="E129" s="86">
        <v>1400</v>
      </c>
    </row>
    <row r="130" spans="1:5" ht="18.95" customHeight="1">
      <c r="A130" s="119" t="s">
        <v>5</v>
      </c>
      <c r="B130" s="91" t="s">
        <v>309</v>
      </c>
      <c r="C130" s="88" t="s">
        <v>153</v>
      </c>
      <c r="D130" s="83" t="s">
        <v>149</v>
      </c>
      <c r="E130" s="85">
        <v>20000</v>
      </c>
    </row>
    <row r="131" spans="1:5" ht="18.95" customHeight="1">
      <c r="A131" s="119" t="s">
        <v>5</v>
      </c>
      <c r="B131" s="49" t="s">
        <v>310</v>
      </c>
      <c r="C131" s="88" t="s">
        <v>145</v>
      </c>
      <c r="D131" s="83" t="s">
        <v>17</v>
      </c>
      <c r="E131" s="85">
        <v>3000</v>
      </c>
    </row>
    <row r="132" spans="1:5" ht="18.95" customHeight="1">
      <c r="A132" s="119" t="s">
        <v>5</v>
      </c>
      <c r="B132" s="49" t="s">
        <v>311</v>
      </c>
      <c r="C132" s="88" t="s">
        <v>146</v>
      </c>
      <c r="D132" s="83" t="s">
        <v>17</v>
      </c>
      <c r="E132" s="85">
        <v>2000</v>
      </c>
    </row>
    <row r="133" spans="1:5" ht="18.95" customHeight="1">
      <c r="A133" s="119" t="s">
        <v>5</v>
      </c>
      <c r="B133" s="91" t="s">
        <v>312</v>
      </c>
      <c r="C133" s="88" t="s">
        <v>416</v>
      </c>
      <c r="D133" s="87" t="s">
        <v>82</v>
      </c>
      <c r="E133" s="84">
        <v>8500</v>
      </c>
    </row>
    <row r="134" spans="1:5" ht="18.95" customHeight="1" thickBot="1">
      <c r="A134" s="232" t="s">
        <v>5</v>
      </c>
      <c r="B134" s="239" t="s">
        <v>313</v>
      </c>
      <c r="C134" s="233" t="s">
        <v>417</v>
      </c>
      <c r="D134" s="234" t="s">
        <v>150</v>
      </c>
      <c r="E134" s="235">
        <v>8500</v>
      </c>
    </row>
    <row r="135" spans="1:5" ht="18.95" customHeight="1">
      <c r="A135" s="227"/>
      <c r="B135" s="228"/>
      <c r="C135" s="229"/>
      <c r="D135" s="230"/>
      <c r="E135" s="231"/>
    </row>
    <row r="136" spans="1:5" ht="18.95" customHeight="1" thickBot="1">
      <c r="A136" s="227"/>
      <c r="B136" s="228"/>
      <c r="C136" s="229"/>
      <c r="D136" s="230"/>
      <c r="E136" s="65" t="s">
        <v>399</v>
      </c>
    </row>
    <row r="137" spans="1:5" ht="18.95" customHeight="1" thickBot="1">
      <c r="A137" s="39"/>
      <c r="B137" s="35"/>
      <c r="C137" s="29" t="s">
        <v>23</v>
      </c>
      <c r="D137" s="40"/>
      <c r="E137" s="76"/>
    </row>
    <row r="138" spans="1:5" ht="18.95" customHeight="1" thickBot="1">
      <c r="A138" s="194" t="s">
        <v>5</v>
      </c>
      <c r="B138" s="197" t="s">
        <v>314</v>
      </c>
      <c r="C138" s="226" t="s">
        <v>154</v>
      </c>
      <c r="D138" s="56" t="s">
        <v>82</v>
      </c>
      <c r="E138" s="78">
        <v>250</v>
      </c>
    </row>
    <row r="139" spans="1:5" ht="17.100000000000001" customHeight="1" thickBot="1">
      <c r="A139" s="26" t="s">
        <v>3</v>
      </c>
      <c r="B139" s="29"/>
      <c r="C139" s="30"/>
      <c r="D139" s="31"/>
      <c r="E139" s="69">
        <f>SUM(E124:E138)</f>
        <v>81900</v>
      </c>
    </row>
    <row r="140" spans="1:5" s="7" customFormat="1" ht="17.100000000000001" customHeight="1" thickBot="1">
      <c r="A140" s="244" t="s">
        <v>7</v>
      </c>
      <c r="B140" s="245"/>
      <c r="C140" s="246"/>
      <c r="D140" s="13"/>
      <c r="E140" s="67">
        <f>E139</f>
        <v>81900</v>
      </c>
    </row>
    <row r="141" spans="1:5" s="7" customFormat="1" ht="18" customHeight="1" thickBot="1">
      <c r="A141" s="2"/>
      <c r="B141" s="20"/>
      <c r="C141" s="20"/>
      <c r="D141" s="15"/>
      <c r="E141" s="80"/>
    </row>
    <row r="142" spans="1:5" ht="18.95" customHeight="1" thickBot="1">
      <c r="A142" s="4"/>
      <c r="B142" s="22"/>
      <c r="C142" s="18" t="s">
        <v>69</v>
      </c>
      <c r="D142" s="16"/>
      <c r="E142" s="81"/>
    </row>
    <row r="143" spans="1:5" ht="18.95" customHeight="1" thickBot="1">
      <c r="A143" s="94" t="s">
        <v>107</v>
      </c>
      <c r="B143" s="179" t="s">
        <v>175</v>
      </c>
      <c r="C143" s="95" t="s">
        <v>392</v>
      </c>
      <c r="D143" s="48" t="s">
        <v>70</v>
      </c>
      <c r="E143" s="96">
        <v>400</v>
      </c>
    </row>
    <row r="144" spans="1:5" ht="18.95" customHeight="1" thickBot="1">
      <c r="A144" s="1" t="s">
        <v>71</v>
      </c>
      <c r="B144" s="18"/>
      <c r="C144" s="19"/>
      <c r="D144" s="14"/>
      <c r="E144" s="72">
        <f>SUM(E143:E143)</f>
        <v>400</v>
      </c>
    </row>
    <row r="145" spans="1:10" s="6" customFormat="1" ht="18.95" customHeight="1" thickBot="1">
      <c r="A145" s="39"/>
      <c r="B145" s="35"/>
      <c r="C145" s="29" t="s">
        <v>24</v>
      </c>
      <c r="D145" s="44"/>
      <c r="E145" s="73"/>
    </row>
    <row r="146" spans="1:10" s="6" customFormat="1" ht="18.95" customHeight="1">
      <c r="A146" s="119" t="s">
        <v>25</v>
      </c>
      <c r="B146" s="185" t="s">
        <v>320</v>
      </c>
      <c r="C146" s="88" t="s">
        <v>425</v>
      </c>
      <c r="D146" s="83" t="s">
        <v>17</v>
      </c>
      <c r="E146" s="183">
        <v>1000</v>
      </c>
    </row>
    <row r="147" spans="1:10" s="6" customFormat="1" ht="18.95" customHeight="1">
      <c r="A147" s="119" t="s">
        <v>25</v>
      </c>
      <c r="B147" s="185" t="s">
        <v>397</v>
      </c>
      <c r="C147" s="88" t="s">
        <v>57</v>
      </c>
      <c r="D147" s="83" t="s">
        <v>17</v>
      </c>
      <c r="E147" s="183">
        <v>2400</v>
      </c>
    </row>
    <row r="148" spans="1:10" s="6" customFormat="1" ht="18.95" customHeight="1">
      <c r="A148" s="119" t="s">
        <v>25</v>
      </c>
      <c r="B148" s="185" t="s">
        <v>398</v>
      </c>
      <c r="C148" s="88" t="s">
        <v>176</v>
      </c>
      <c r="D148" s="83" t="s">
        <v>17</v>
      </c>
      <c r="E148" s="183">
        <v>2400</v>
      </c>
    </row>
    <row r="149" spans="1:10" s="6" customFormat="1" ht="18.95" customHeight="1">
      <c r="A149" s="94" t="s">
        <v>25</v>
      </c>
      <c r="B149" s="185" t="s">
        <v>321</v>
      </c>
      <c r="C149" s="88" t="s">
        <v>420</v>
      </c>
      <c r="D149" s="83" t="s">
        <v>17</v>
      </c>
      <c r="E149" s="183">
        <v>158</v>
      </c>
      <c r="J149" s="53"/>
    </row>
    <row r="150" spans="1:10" s="6" customFormat="1" ht="18.95" customHeight="1">
      <c r="A150" s="94" t="s">
        <v>25</v>
      </c>
      <c r="B150" s="185" t="s">
        <v>322</v>
      </c>
      <c r="C150" s="88" t="s">
        <v>317</v>
      </c>
      <c r="D150" s="83" t="s">
        <v>17</v>
      </c>
      <c r="E150" s="183">
        <v>2061</v>
      </c>
      <c r="J150" s="53"/>
    </row>
    <row r="151" spans="1:10" s="6" customFormat="1" ht="18.95" customHeight="1">
      <c r="A151" s="185" t="s">
        <v>25</v>
      </c>
      <c r="B151" s="185" t="s">
        <v>323</v>
      </c>
      <c r="C151" s="88" t="s">
        <v>318</v>
      </c>
      <c r="D151" s="48" t="s">
        <v>17</v>
      </c>
      <c r="E151" s="183">
        <v>350</v>
      </c>
      <c r="J151" s="53"/>
    </row>
    <row r="152" spans="1:10" s="6" customFormat="1" ht="18.95" customHeight="1">
      <c r="A152" s="49" t="s">
        <v>25</v>
      </c>
      <c r="B152" s="185" t="s">
        <v>319</v>
      </c>
      <c r="C152" s="88" t="s">
        <v>419</v>
      </c>
      <c r="D152" s="48" t="s">
        <v>17</v>
      </c>
      <c r="E152" s="183">
        <v>1000</v>
      </c>
      <c r="J152" s="53"/>
    </row>
    <row r="153" spans="1:10" s="6" customFormat="1" ht="18.95" customHeight="1">
      <c r="A153" s="194" t="s">
        <v>25</v>
      </c>
      <c r="B153" s="240" t="s">
        <v>324</v>
      </c>
      <c r="C153" s="88" t="s">
        <v>315</v>
      </c>
      <c r="D153" s="193" t="s">
        <v>17</v>
      </c>
      <c r="E153" s="182">
        <v>5000</v>
      </c>
      <c r="J153" s="53"/>
    </row>
    <row r="154" spans="1:10" s="6" customFormat="1" ht="18.95" customHeight="1">
      <c r="A154" s="119" t="s">
        <v>25</v>
      </c>
      <c r="B154" s="185" t="s">
        <v>325</v>
      </c>
      <c r="C154" s="88" t="s">
        <v>316</v>
      </c>
      <c r="D154" s="83" t="s">
        <v>17</v>
      </c>
      <c r="E154" s="183">
        <v>1500</v>
      </c>
      <c r="J154" s="53"/>
    </row>
    <row r="155" spans="1:10" s="6" customFormat="1" ht="18.95" customHeight="1">
      <c r="A155" s="119" t="s">
        <v>25</v>
      </c>
      <c r="B155" s="185" t="s">
        <v>326</v>
      </c>
      <c r="C155" s="88" t="s">
        <v>393</v>
      </c>
      <c r="D155" s="83" t="s">
        <v>17</v>
      </c>
      <c r="E155" s="183">
        <v>2500</v>
      </c>
      <c r="J155" s="53"/>
    </row>
    <row r="156" spans="1:10" s="6" customFormat="1" ht="18.95" customHeight="1">
      <c r="A156" s="94" t="s">
        <v>25</v>
      </c>
      <c r="B156" s="185" t="s">
        <v>327</v>
      </c>
      <c r="C156" s="88" t="s">
        <v>418</v>
      </c>
      <c r="D156" s="83" t="s">
        <v>17</v>
      </c>
      <c r="E156" s="183">
        <v>2700</v>
      </c>
      <c r="J156" s="53"/>
    </row>
    <row r="157" spans="1:10" s="6" customFormat="1" ht="18.95" customHeight="1" thickBot="1">
      <c r="A157" s="94" t="s">
        <v>25</v>
      </c>
      <c r="B157" s="185" t="s">
        <v>328</v>
      </c>
      <c r="C157" s="88" t="s">
        <v>177</v>
      </c>
      <c r="D157" s="83" t="s">
        <v>17</v>
      </c>
      <c r="E157" s="183">
        <v>2500</v>
      </c>
      <c r="J157" s="53"/>
    </row>
    <row r="158" spans="1:10" ht="17.100000000000001" customHeight="1" thickBot="1">
      <c r="A158" s="26" t="s">
        <v>28</v>
      </c>
      <c r="B158" s="29"/>
      <c r="C158" s="30"/>
      <c r="D158" s="24"/>
      <c r="E158" s="184">
        <f>SUM(E146:E157)</f>
        <v>23569</v>
      </c>
      <c r="J158" s="53"/>
    </row>
    <row r="159" spans="1:10" s="6" customFormat="1" ht="17.100000000000001" customHeight="1" thickBot="1">
      <c r="A159" s="244" t="s">
        <v>6</v>
      </c>
      <c r="B159" s="245"/>
      <c r="C159" s="245"/>
      <c r="D159" s="13"/>
      <c r="E159" s="67">
        <f>E144+E158</f>
        <v>23969</v>
      </c>
      <c r="J159" s="53"/>
    </row>
    <row r="160" spans="1:10" s="6" customFormat="1" ht="15.75" customHeight="1" thickBot="1">
      <c r="A160" s="57"/>
      <c r="B160" s="20"/>
      <c r="C160" s="20"/>
      <c r="D160" s="15"/>
      <c r="E160" s="74"/>
      <c r="J160" s="53"/>
    </row>
    <row r="161" spans="1:10" ht="24" customHeight="1" thickBot="1">
      <c r="A161" s="5" t="s">
        <v>30</v>
      </c>
      <c r="B161" s="21"/>
      <c r="C161" s="21"/>
      <c r="D161" s="17"/>
      <c r="E161" s="75">
        <f>E12+E21+E33+E121+E140+E159</f>
        <v>237656</v>
      </c>
      <c r="F161" s="59"/>
      <c r="J161" s="51"/>
    </row>
    <row r="162" spans="1:10" ht="21.95" customHeight="1">
      <c r="E162" s="11"/>
    </row>
  </sheetData>
  <mergeCells count="13">
    <mergeCell ref="A140:C140"/>
    <mergeCell ref="A159:C159"/>
    <mergeCell ref="A12:C12"/>
    <mergeCell ref="A21:C21"/>
    <mergeCell ref="A33:C33"/>
    <mergeCell ref="A121:C121"/>
    <mergeCell ref="A47:C47"/>
    <mergeCell ref="A7:E7"/>
    <mergeCell ref="D1:E1"/>
    <mergeCell ref="D2:E2"/>
    <mergeCell ref="D3:E3"/>
    <mergeCell ref="D4:E4"/>
    <mergeCell ref="A6:E6"/>
  </mergeCells>
  <phoneticPr fontId="32" type="noConversion"/>
  <printOptions horizontalCentered="1"/>
  <pageMargins left="0.25" right="0.25" top="0.75" bottom="0.75" header="0.3" footer="0.3"/>
  <pageSetup paperSize="9" fitToWidth="0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9E1B8-EEDB-4638-8A34-E832FF22A131}">
  <sheetPr>
    <pageSetUpPr fitToPage="1"/>
  </sheetPr>
  <dimension ref="A1:H98"/>
  <sheetViews>
    <sheetView zoomScaleNormal="100" workbookViewId="0">
      <selection activeCell="A2" sqref="A2"/>
    </sheetView>
  </sheetViews>
  <sheetFormatPr defaultColWidth="9.140625" defaultRowHeight="18.95" customHeight="1"/>
  <cols>
    <col min="1" max="1" width="15.5703125" style="145" customWidth="1"/>
    <col min="2" max="2" width="12.42578125" style="145" customWidth="1"/>
    <col min="3" max="3" width="68" style="145" customWidth="1"/>
    <col min="4" max="4" width="43" style="145" customWidth="1"/>
    <col min="5" max="5" width="15.28515625" style="11" customWidth="1"/>
    <col min="6" max="6" width="9.140625" style="9"/>
    <col min="7" max="7" width="0.28515625" style="9" customWidth="1"/>
    <col min="8" max="8" width="35.5703125" style="9" customWidth="1"/>
    <col min="9" max="16384" width="9.140625" style="9"/>
  </cols>
  <sheetData>
    <row r="1" spans="1:5" ht="18.95" customHeight="1">
      <c r="A1" s="252" t="s">
        <v>428</v>
      </c>
      <c r="B1" s="252"/>
      <c r="C1" s="252"/>
      <c r="D1" s="252"/>
      <c r="E1" s="252"/>
    </row>
    <row r="2" spans="1:5" ht="16.5" customHeight="1" thickBot="1">
      <c r="A2" s="124"/>
      <c r="B2" s="124"/>
      <c r="C2" s="124"/>
      <c r="D2" s="124"/>
      <c r="E2" s="125"/>
    </row>
    <row r="3" spans="1:5" ht="30.75" customHeight="1" thickBot="1">
      <c r="A3" s="126" t="s">
        <v>35</v>
      </c>
      <c r="B3" s="127" t="s">
        <v>36</v>
      </c>
      <c r="C3" s="126" t="s">
        <v>37</v>
      </c>
      <c r="D3" s="126" t="s">
        <v>38</v>
      </c>
      <c r="E3" s="128" t="s">
        <v>39</v>
      </c>
    </row>
    <row r="4" spans="1:5" ht="17.100000000000001" customHeight="1" thickBot="1">
      <c r="A4" s="129"/>
      <c r="B4" s="129"/>
      <c r="C4" s="129" t="s">
        <v>109</v>
      </c>
      <c r="D4" s="129"/>
      <c r="E4" s="130"/>
    </row>
    <row r="5" spans="1:5" ht="31.5" customHeight="1" thickBot="1">
      <c r="A5" s="10"/>
      <c r="B5" s="23"/>
      <c r="C5" s="24" t="s">
        <v>108</v>
      </c>
      <c r="D5" s="25"/>
      <c r="E5" s="131"/>
    </row>
    <row r="6" spans="1:5" ht="17.100000000000001" customHeight="1">
      <c r="A6" s="140" t="s">
        <v>21</v>
      </c>
      <c r="B6" s="146" t="s">
        <v>58</v>
      </c>
      <c r="C6" s="132" t="s">
        <v>59</v>
      </c>
      <c r="D6" s="133" t="s">
        <v>17</v>
      </c>
      <c r="E6" s="147">
        <v>5700</v>
      </c>
    </row>
    <row r="7" spans="1:5" ht="17.100000000000001" customHeight="1">
      <c r="A7" s="140" t="s">
        <v>21</v>
      </c>
      <c r="B7" s="148" t="s">
        <v>60</v>
      </c>
      <c r="C7" s="132" t="s">
        <v>61</v>
      </c>
      <c r="D7" s="133" t="s">
        <v>17</v>
      </c>
      <c r="E7" s="147">
        <v>3000</v>
      </c>
    </row>
    <row r="8" spans="1:5" ht="17.100000000000001" customHeight="1" thickBot="1">
      <c r="A8" s="140" t="s">
        <v>21</v>
      </c>
      <c r="B8" s="149" t="s">
        <v>62</v>
      </c>
      <c r="C8" s="132" t="s">
        <v>63</v>
      </c>
      <c r="D8" s="133" t="s">
        <v>74</v>
      </c>
      <c r="E8" s="147">
        <v>15000</v>
      </c>
    </row>
    <row r="9" spans="1:5" ht="17.100000000000001" customHeight="1" thickBot="1">
      <c r="A9" s="247" t="s">
        <v>14</v>
      </c>
      <c r="B9" s="248"/>
      <c r="C9" s="248"/>
      <c r="D9" s="249"/>
      <c r="E9" s="134">
        <f>SUM(E6:E8)</f>
        <v>23700</v>
      </c>
    </row>
    <row r="10" spans="1:5" ht="17.100000000000001" customHeight="1" thickBot="1">
      <c r="A10" s="135"/>
      <c r="B10" s="127"/>
      <c r="C10" s="123" t="s">
        <v>52</v>
      </c>
      <c r="D10" s="127"/>
      <c r="E10" s="136"/>
    </row>
    <row r="11" spans="1:5" ht="17.100000000000001" customHeight="1" thickBot="1">
      <c r="A11" s="137" t="s">
        <v>4</v>
      </c>
      <c r="B11" s="10"/>
      <c r="C11" s="127" t="s">
        <v>22</v>
      </c>
      <c r="D11" s="138"/>
      <c r="E11" s="139"/>
    </row>
    <row r="12" spans="1:5" ht="17.100000000000001" customHeight="1">
      <c r="A12" s="140" t="s">
        <v>4</v>
      </c>
      <c r="B12" s="141"/>
      <c r="C12" s="132" t="s">
        <v>84</v>
      </c>
      <c r="D12" s="133" t="s">
        <v>17</v>
      </c>
      <c r="E12" s="147">
        <v>1000</v>
      </c>
    </row>
    <row r="13" spans="1:5" ht="17.100000000000001" customHeight="1">
      <c r="A13" s="140" t="s">
        <v>4</v>
      </c>
      <c r="B13" s="142"/>
      <c r="C13" s="132" t="s">
        <v>85</v>
      </c>
      <c r="D13" s="133" t="s">
        <v>113</v>
      </c>
      <c r="E13" s="147">
        <v>600</v>
      </c>
    </row>
    <row r="14" spans="1:5" ht="15.75" customHeight="1">
      <c r="A14" s="140" t="s">
        <v>4</v>
      </c>
      <c r="B14" s="142"/>
      <c r="C14" s="132" t="s">
        <v>86</v>
      </c>
      <c r="D14" s="133" t="s">
        <v>117</v>
      </c>
      <c r="E14" s="147">
        <v>200</v>
      </c>
    </row>
    <row r="15" spans="1:5" ht="17.100000000000001" customHeight="1">
      <c r="A15" s="140" t="s">
        <v>4</v>
      </c>
      <c r="B15" s="142"/>
      <c r="C15" s="132" t="s">
        <v>112</v>
      </c>
      <c r="D15" s="133" t="s">
        <v>114</v>
      </c>
      <c r="E15" s="147">
        <v>23000</v>
      </c>
    </row>
    <row r="16" spans="1:5" ht="17.100000000000001" customHeight="1">
      <c r="A16" s="140" t="s">
        <v>4</v>
      </c>
      <c r="B16" s="142"/>
      <c r="C16" s="132" t="s">
        <v>87</v>
      </c>
      <c r="D16" s="133" t="s">
        <v>118</v>
      </c>
      <c r="E16" s="147">
        <v>800</v>
      </c>
    </row>
    <row r="17" spans="1:5" ht="17.100000000000001" customHeight="1">
      <c r="A17" s="140" t="s">
        <v>4</v>
      </c>
      <c r="B17" s="142"/>
      <c r="C17" s="132" t="s">
        <v>124</v>
      </c>
      <c r="D17" s="133" t="s">
        <v>119</v>
      </c>
      <c r="E17" s="147">
        <v>530</v>
      </c>
    </row>
    <row r="18" spans="1:5" ht="17.100000000000001" customHeight="1">
      <c r="A18" s="140" t="s">
        <v>4</v>
      </c>
      <c r="B18" s="142"/>
      <c r="C18" s="132" t="s">
        <v>88</v>
      </c>
      <c r="D18" s="133" t="s">
        <v>120</v>
      </c>
      <c r="E18" s="147">
        <v>14000</v>
      </c>
    </row>
    <row r="19" spans="1:5" ht="17.100000000000001" customHeight="1">
      <c r="A19" s="140" t="s">
        <v>4</v>
      </c>
      <c r="B19" s="142"/>
      <c r="C19" s="132" t="s">
        <v>89</v>
      </c>
      <c r="D19" s="133" t="s">
        <v>121</v>
      </c>
      <c r="E19" s="147">
        <v>5150</v>
      </c>
    </row>
    <row r="20" spans="1:5" ht="17.100000000000001" customHeight="1">
      <c r="A20" s="140" t="s">
        <v>4</v>
      </c>
      <c r="B20" s="142"/>
      <c r="C20" s="132" t="s">
        <v>90</v>
      </c>
      <c r="D20" s="133" t="s">
        <v>122</v>
      </c>
      <c r="E20" s="147">
        <v>320</v>
      </c>
    </row>
    <row r="21" spans="1:5" ht="17.100000000000001" customHeight="1">
      <c r="A21" s="140" t="s">
        <v>4</v>
      </c>
      <c r="B21" s="142"/>
      <c r="C21" s="132" t="s">
        <v>110</v>
      </c>
      <c r="D21" s="133" t="s">
        <v>17</v>
      </c>
      <c r="E21" s="147">
        <v>33000</v>
      </c>
    </row>
    <row r="22" spans="1:5" ht="17.100000000000001" customHeight="1">
      <c r="A22" s="140" t="s">
        <v>4</v>
      </c>
      <c r="B22" s="142"/>
      <c r="C22" s="132" t="s">
        <v>111</v>
      </c>
      <c r="D22" s="133" t="s">
        <v>17</v>
      </c>
      <c r="E22" s="147">
        <v>8700</v>
      </c>
    </row>
    <row r="23" spans="1:5" ht="17.100000000000001" customHeight="1">
      <c r="A23" s="140" t="s">
        <v>4</v>
      </c>
      <c r="B23" s="142"/>
      <c r="C23" s="132" t="s">
        <v>91</v>
      </c>
      <c r="D23" s="133" t="s">
        <v>115</v>
      </c>
      <c r="E23" s="147">
        <v>12000</v>
      </c>
    </row>
    <row r="24" spans="1:5" ht="17.100000000000001" customHeight="1">
      <c r="A24" s="140" t="s">
        <v>4</v>
      </c>
      <c r="B24" s="142"/>
      <c r="C24" s="132" t="s">
        <v>92</v>
      </c>
      <c r="D24" s="133" t="s">
        <v>123</v>
      </c>
      <c r="E24" s="147">
        <v>10500</v>
      </c>
    </row>
    <row r="25" spans="1:5" ht="17.100000000000001" customHeight="1">
      <c r="A25" s="140" t="s">
        <v>4</v>
      </c>
      <c r="B25" s="142"/>
      <c r="C25" s="132" t="s">
        <v>93</v>
      </c>
      <c r="D25" s="133" t="s">
        <v>116</v>
      </c>
      <c r="E25" s="147">
        <v>1500</v>
      </c>
    </row>
    <row r="26" spans="1:5" ht="17.100000000000001" customHeight="1">
      <c r="A26" s="140" t="s">
        <v>4</v>
      </c>
      <c r="B26" s="142"/>
      <c r="C26" s="132" t="s">
        <v>94</v>
      </c>
      <c r="D26" s="133" t="s">
        <v>95</v>
      </c>
      <c r="E26" s="147">
        <v>1500</v>
      </c>
    </row>
    <row r="27" spans="1:5" ht="17.100000000000001" customHeight="1" thickBot="1">
      <c r="A27" s="140" t="s">
        <v>4</v>
      </c>
      <c r="B27" s="142"/>
      <c r="C27" s="132" t="s">
        <v>90</v>
      </c>
      <c r="D27" s="133" t="s">
        <v>122</v>
      </c>
      <c r="E27" s="147">
        <v>320</v>
      </c>
    </row>
    <row r="28" spans="1:5" ht="16.5" customHeight="1" thickBot="1">
      <c r="A28" s="247" t="s">
        <v>9</v>
      </c>
      <c r="B28" s="248"/>
      <c r="C28" s="248"/>
      <c r="D28" s="249"/>
      <c r="E28" s="134">
        <f>SUM(E12:E27)</f>
        <v>113120</v>
      </c>
    </row>
    <row r="29" spans="1:5" ht="16.5" customHeight="1">
      <c r="A29" s="12"/>
      <c r="B29" s="12"/>
      <c r="C29" s="12"/>
      <c r="D29" s="12"/>
      <c r="E29" s="144"/>
    </row>
    <row r="30" spans="1:5" ht="16.5" customHeight="1">
      <c r="A30" s="12"/>
      <c r="B30" s="12"/>
      <c r="C30" s="12"/>
      <c r="D30" s="12"/>
      <c r="E30" s="144"/>
    </row>
    <row r="31" spans="1:5" ht="16.5" customHeight="1">
      <c r="A31" s="12"/>
      <c r="B31" s="12"/>
      <c r="C31" s="12"/>
      <c r="D31" s="12"/>
      <c r="E31" s="144"/>
    </row>
    <row r="32" spans="1:5" ht="15.95" customHeight="1" thickBot="1">
      <c r="A32" s="129"/>
      <c r="B32" s="129"/>
      <c r="C32" s="12" t="s">
        <v>51</v>
      </c>
      <c r="D32" s="129"/>
      <c r="E32" s="143"/>
    </row>
    <row r="33" spans="1:5" ht="15.95" customHeight="1" thickBot="1">
      <c r="A33" s="10"/>
      <c r="B33" s="10"/>
      <c r="C33" s="127" t="s">
        <v>64</v>
      </c>
      <c r="D33" s="138"/>
      <c r="E33" s="131"/>
    </row>
    <row r="34" spans="1:5" ht="15.95" customHeight="1">
      <c r="A34" s="142" t="s">
        <v>0</v>
      </c>
      <c r="B34" s="142"/>
      <c r="C34" s="150" t="s">
        <v>204</v>
      </c>
      <c r="D34" s="151" t="s">
        <v>199</v>
      </c>
      <c r="E34" s="147">
        <v>600</v>
      </c>
    </row>
    <row r="35" spans="1:5" ht="15.95" customHeight="1">
      <c r="A35" s="142" t="s">
        <v>0</v>
      </c>
      <c r="B35" s="142"/>
      <c r="C35" s="150" t="s">
        <v>205</v>
      </c>
      <c r="D35" s="151" t="s">
        <v>29</v>
      </c>
      <c r="E35" s="147">
        <v>100</v>
      </c>
    </row>
    <row r="36" spans="1:5" ht="15.95" customHeight="1">
      <c r="A36" s="142" t="s">
        <v>0</v>
      </c>
      <c r="B36" s="142"/>
      <c r="C36" s="150" t="s">
        <v>206</v>
      </c>
      <c r="D36" s="151" t="s">
        <v>207</v>
      </c>
      <c r="E36" s="147">
        <v>7500</v>
      </c>
    </row>
    <row r="37" spans="1:5" ht="15.95" customHeight="1">
      <c r="A37" s="142" t="s">
        <v>0</v>
      </c>
      <c r="B37" s="142"/>
      <c r="C37" s="150" t="s">
        <v>208</v>
      </c>
      <c r="D37" s="151" t="s">
        <v>27</v>
      </c>
      <c r="E37" s="147">
        <v>7000</v>
      </c>
    </row>
    <row r="38" spans="1:5" ht="22.5" customHeight="1">
      <c r="A38" s="142" t="s">
        <v>0</v>
      </c>
      <c r="B38" s="142"/>
      <c r="C38" s="150" t="s">
        <v>209</v>
      </c>
      <c r="D38" s="151" t="s">
        <v>43</v>
      </c>
      <c r="E38" s="147">
        <v>1000</v>
      </c>
    </row>
    <row r="39" spans="1:5" ht="15.95" customHeight="1">
      <c r="A39" s="142" t="s">
        <v>0</v>
      </c>
      <c r="B39" s="142"/>
      <c r="C39" s="150" t="s">
        <v>210</v>
      </c>
      <c r="D39" s="151" t="s">
        <v>29</v>
      </c>
      <c r="E39" s="147">
        <v>2500</v>
      </c>
    </row>
    <row r="40" spans="1:5" ht="15.95" customHeight="1">
      <c r="A40" s="142" t="s">
        <v>0</v>
      </c>
      <c r="B40" s="142"/>
      <c r="C40" s="150" t="s">
        <v>211</v>
      </c>
      <c r="D40" s="151" t="s">
        <v>98</v>
      </c>
      <c r="E40" s="147">
        <v>500</v>
      </c>
    </row>
    <row r="41" spans="1:5" ht="15.95" customHeight="1">
      <c r="A41" s="142" t="s">
        <v>0</v>
      </c>
      <c r="B41" s="142"/>
      <c r="C41" s="150" t="s">
        <v>212</v>
      </c>
      <c r="D41" s="151" t="s">
        <v>20</v>
      </c>
      <c r="E41" s="147">
        <v>750</v>
      </c>
    </row>
    <row r="42" spans="1:5" ht="15.95" customHeight="1">
      <c r="A42" s="142" t="s">
        <v>0</v>
      </c>
      <c r="B42" s="142"/>
      <c r="C42" s="150" t="s">
        <v>213</v>
      </c>
      <c r="D42" s="151" t="s">
        <v>20</v>
      </c>
      <c r="E42" s="147">
        <v>4000</v>
      </c>
    </row>
    <row r="43" spans="1:5" ht="15.95" customHeight="1">
      <c r="A43" s="142" t="s">
        <v>0</v>
      </c>
      <c r="B43" s="142"/>
      <c r="C43" s="150" t="s">
        <v>214</v>
      </c>
      <c r="D43" s="151" t="s">
        <v>20</v>
      </c>
      <c r="E43" s="147">
        <v>1500</v>
      </c>
    </row>
    <row r="44" spans="1:5" ht="15.95" customHeight="1">
      <c r="A44" s="142" t="s">
        <v>0</v>
      </c>
      <c r="B44" s="142"/>
      <c r="C44" s="150" t="s">
        <v>215</v>
      </c>
      <c r="D44" s="152" t="s">
        <v>101</v>
      </c>
      <c r="E44" s="147">
        <v>2800</v>
      </c>
    </row>
    <row r="45" spans="1:5" ht="15.95" customHeight="1">
      <c r="A45" s="142" t="s">
        <v>0</v>
      </c>
      <c r="B45" s="142"/>
      <c r="C45" s="150" t="s">
        <v>202</v>
      </c>
      <c r="D45" s="151" t="s">
        <v>101</v>
      </c>
      <c r="E45" s="147">
        <v>1250</v>
      </c>
    </row>
    <row r="46" spans="1:5" ht="15.95" customHeight="1">
      <c r="A46" s="142" t="s">
        <v>0</v>
      </c>
      <c r="B46" s="142"/>
      <c r="C46" s="150" t="s">
        <v>216</v>
      </c>
      <c r="D46" s="151" t="s">
        <v>80</v>
      </c>
      <c r="E46" s="147">
        <v>1300</v>
      </c>
    </row>
    <row r="47" spans="1:5" ht="15.95" customHeight="1">
      <c r="A47" s="142" t="s">
        <v>0</v>
      </c>
      <c r="B47" s="142"/>
      <c r="C47" s="150" t="s">
        <v>217</v>
      </c>
      <c r="D47" s="151" t="s">
        <v>103</v>
      </c>
      <c r="E47" s="147">
        <v>1500</v>
      </c>
    </row>
    <row r="48" spans="1:5" ht="23.25" customHeight="1">
      <c r="A48" s="142" t="s">
        <v>0</v>
      </c>
      <c r="B48" s="142"/>
      <c r="C48" s="150" t="s">
        <v>218</v>
      </c>
      <c r="D48" s="151" t="s">
        <v>44</v>
      </c>
      <c r="E48" s="147">
        <v>5000</v>
      </c>
    </row>
    <row r="49" spans="1:5" ht="23.25" customHeight="1">
      <c r="A49" s="142" t="s">
        <v>0</v>
      </c>
      <c r="B49" s="142"/>
      <c r="C49" s="150" t="s">
        <v>219</v>
      </c>
      <c r="D49" s="151" t="s">
        <v>44</v>
      </c>
      <c r="E49" s="147">
        <v>9000</v>
      </c>
    </row>
    <row r="50" spans="1:5" ht="15.95" customHeight="1">
      <c r="A50" s="142" t="s">
        <v>0</v>
      </c>
      <c r="B50" s="142"/>
      <c r="C50" s="150" t="s">
        <v>220</v>
      </c>
      <c r="D50" s="151" t="s">
        <v>45</v>
      </c>
      <c r="E50" s="147">
        <v>250</v>
      </c>
    </row>
    <row r="51" spans="1:5" ht="15.95" customHeight="1">
      <c r="A51" s="142" t="s">
        <v>0</v>
      </c>
      <c r="B51" s="142"/>
      <c r="C51" s="153" t="s">
        <v>221</v>
      </c>
      <c r="D51" s="151" t="s">
        <v>222</v>
      </c>
      <c r="E51" s="147">
        <v>5800</v>
      </c>
    </row>
    <row r="52" spans="1:5" ht="15.95" customHeight="1">
      <c r="A52" s="142" t="s">
        <v>0</v>
      </c>
      <c r="B52" s="142"/>
      <c r="C52" s="150" t="s">
        <v>105</v>
      </c>
      <c r="D52" s="151" t="s">
        <v>44</v>
      </c>
      <c r="E52" s="147">
        <v>680</v>
      </c>
    </row>
    <row r="53" spans="1:5" ht="15.95" customHeight="1">
      <c r="A53" s="142" t="s">
        <v>0</v>
      </c>
      <c r="B53" s="142"/>
      <c r="C53" s="150" t="s">
        <v>223</v>
      </c>
      <c r="D53" s="151" t="s">
        <v>79</v>
      </c>
      <c r="E53" s="147">
        <v>7.4</v>
      </c>
    </row>
    <row r="54" spans="1:5" ht="15.95" customHeight="1">
      <c r="A54" s="142" t="s">
        <v>0</v>
      </c>
      <c r="B54" s="142"/>
      <c r="C54" s="150" t="s">
        <v>224</v>
      </c>
      <c r="D54" s="151" t="s">
        <v>42</v>
      </c>
      <c r="E54" s="147">
        <v>3000</v>
      </c>
    </row>
    <row r="55" spans="1:5" ht="15.95" customHeight="1">
      <c r="A55" s="142" t="s">
        <v>0</v>
      </c>
      <c r="B55" s="142"/>
      <c r="C55" s="150" t="s">
        <v>225</v>
      </c>
      <c r="D55" s="151" t="s">
        <v>40</v>
      </c>
      <c r="E55" s="147">
        <v>6000</v>
      </c>
    </row>
    <row r="56" spans="1:5" ht="15.95" customHeight="1">
      <c r="A56" s="142" t="s">
        <v>0</v>
      </c>
      <c r="B56" s="142"/>
      <c r="C56" s="150" t="s">
        <v>226</v>
      </c>
      <c r="D56" s="151" t="s">
        <v>198</v>
      </c>
      <c r="E56" s="147">
        <v>120</v>
      </c>
    </row>
    <row r="57" spans="1:5" ht="15.95" customHeight="1">
      <c r="A57" s="142" t="s">
        <v>0</v>
      </c>
      <c r="B57" s="142"/>
      <c r="C57" s="150" t="s">
        <v>227</v>
      </c>
      <c r="D57" s="151" t="s">
        <v>73</v>
      </c>
      <c r="E57" s="147">
        <v>100</v>
      </c>
    </row>
    <row r="58" spans="1:5" ht="15.95" customHeight="1">
      <c r="A58" s="142" t="s">
        <v>0</v>
      </c>
      <c r="B58" s="142"/>
      <c r="C58" s="150" t="s">
        <v>228</v>
      </c>
      <c r="D58" s="154" t="s">
        <v>199</v>
      </c>
      <c r="E58" s="147">
        <v>3000</v>
      </c>
    </row>
    <row r="59" spans="1:5" ht="15.95" customHeight="1">
      <c r="A59" s="142" t="s">
        <v>0</v>
      </c>
      <c r="B59" s="142"/>
      <c r="C59" s="150" t="s">
        <v>229</v>
      </c>
      <c r="D59" s="151" t="s">
        <v>79</v>
      </c>
      <c r="E59" s="147">
        <v>5000</v>
      </c>
    </row>
    <row r="60" spans="1:5" ht="15.95" customHeight="1">
      <c r="A60" s="142" t="s">
        <v>0</v>
      </c>
      <c r="B60" s="142"/>
      <c r="C60" s="150" t="s">
        <v>230</v>
      </c>
      <c r="D60" s="151" t="s">
        <v>29</v>
      </c>
      <c r="E60" s="147">
        <v>1500</v>
      </c>
    </row>
    <row r="61" spans="1:5" ht="15.95" customHeight="1">
      <c r="A61" s="142" t="s">
        <v>0</v>
      </c>
      <c r="B61" s="142"/>
      <c r="C61" s="150" t="s">
        <v>100</v>
      </c>
      <c r="D61" s="151" t="s">
        <v>29</v>
      </c>
      <c r="E61" s="147">
        <v>2000</v>
      </c>
    </row>
    <row r="62" spans="1:5" ht="15.95" customHeight="1">
      <c r="A62" s="142" t="s">
        <v>0</v>
      </c>
      <c r="B62" s="142"/>
      <c r="C62" s="150" t="s">
        <v>231</v>
      </c>
      <c r="D62" s="151" t="s">
        <v>29</v>
      </c>
      <c r="E62" s="147">
        <v>950</v>
      </c>
    </row>
    <row r="63" spans="1:5" ht="15.95" customHeight="1">
      <c r="A63" s="142" t="s">
        <v>0</v>
      </c>
      <c r="B63" s="142"/>
      <c r="C63" s="150" t="s">
        <v>232</v>
      </c>
      <c r="D63" s="151" t="s">
        <v>41</v>
      </c>
      <c r="E63" s="147">
        <v>7500</v>
      </c>
    </row>
    <row r="64" spans="1:5" ht="15.95" customHeight="1">
      <c r="A64" s="142" t="s">
        <v>0</v>
      </c>
      <c r="B64" s="142"/>
      <c r="C64" s="150" t="s">
        <v>233</v>
      </c>
      <c r="D64" s="151" t="s">
        <v>44</v>
      </c>
      <c r="E64" s="147">
        <v>2500</v>
      </c>
    </row>
    <row r="65" spans="1:5" ht="15.95" customHeight="1">
      <c r="A65" s="142" t="s">
        <v>0</v>
      </c>
      <c r="B65" s="142"/>
      <c r="C65" s="150" t="s">
        <v>234</v>
      </c>
      <c r="D65" s="151" t="s">
        <v>45</v>
      </c>
      <c r="E65" s="147">
        <v>2000</v>
      </c>
    </row>
    <row r="66" spans="1:5" ht="15.95" customHeight="1">
      <c r="A66" s="142" t="s">
        <v>0</v>
      </c>
      <c r="B66" s="142"/>
      <c r="C66" s="150" t="s">
        <v>235</v>
      </c>
      <c r="D66" s="151" t="s">
        <v>45</v>
      </c>
      <c r="E66" s="147">
        <v>2500</v>
      </c>
    </row>
    <row r="67" spans="1:5" ht="15.95" customHeight="1">
      <c r="A67" s="142" t="s">
        <v>0</v>
      </c>
      <c r="B67" s="142"/>
      <c r="C67" s="150" t="s">
        <v>97</v>
      </c>
      <c r="D67" s="151" t="s">
        <v>42</v>
      </c>
      <c r="E67" s="147">
        <v>3500</v>
      </c>
    </row>
    <row r="68" spans="1:5" ht="25.5" customHeight="1">
      <c r="A68" s="142" t="s">
        <v>0</v>
      </c>
      <c r="B68" s="142"/>
      <c r="C68" s="150" t="s">
        <v>104</v>
      </c>
      <c r="D68" s="151" t="s">
        <v>48</v>
      </c>
      <c r="E68" s="147">
        <v>2000</v>
      </c>
    </row>
    <row r="69" spans="1:5" ht="15.95" customHeight="1">
      <c r="A69" s="142" t="s">
        <v>0</v>
      </c>
      <c r="B69" s="142"/>
      <c r="C69" s="150" t="s">
        <v>236</v>
      </c>
      <c r="D69" s="151" t="s">
        <v>79</v>
      </c>
      <c r="E69" s="147">
        <v>7.4</v>
      </c>
    </row>
    <row r="70" spans="1:5" ht="15.95" customHeight="1">
      <c r="A70" s="142" t="s">
        <v>0</v>
      </c>
      <c r="B70" s="142"/>
      <c r="C70" s="150" t="s">
        <v>237</v>
      </c>
      <c r="D70" s="151" t="s">
        <v>81</v>
      </c>
      <c r="E70" s="147">
        <v>100</v>
      </c>
    </row>
    <row r="71" spans="1:5" ht="15.95" customHeight="1">
      <c r="A71" s="142" t="s">
        <v>0</v>
      </c>
      <c r="B71" s="142"/>
      <c r="C71" s="150" t="s">
        <v>238</v>
      </c>
      <c r="D71" s="151" t="s">
        <v>13</v>
      </c>
      <c r="E71" s="147">
        <v>3000</v>
      </c>
    </row>
    <row r="72" spans="1:5" ht="27.75" customHeight="1">
      <c r="A72" s="142" t="s">
        <v>0</v>
      </c>
      <c r="B72" s="142"/>
      <c r="C72" s="150" t="s">
        <v>239</v>
      </c>
      <c r="D72" s="151" t="s">
        <v>48</v>
      </c>
      <c r="E72" s="147">
        <v>3000</v>
      </c>
    </row>
    <row r="73" spans="1:5" ht="15.95" customHeight="1">
      <c r="A73" s="142" t="s">
        <v>0</v>
      </c>
      <c r="B73" s="142"/>
      <c r="C73" s="150" t="s">
        <v>240</v>
      </c>
      <c r="D73" s="151" t="s">
        <v>96</v>
      </c>
      <c r="E73" s="147">
        <v>300</v>
      </c>
    </row>
    <row r="74" spans="1:5" ht="15.95" customHeight="1">
      <c r="A74" s="142" t="s">
        <v>0</v>
      </c>
      <c r="B74" s="142"/>
      <c r="C74" s="150" t="s">
        <v>241</v>
      </c>
      <c r="D74" s="151" t="s">
        <v>13</v>
      </c>
      <c r="E74" s="147">
        <v>2500</v>
      </c>
    </row>
    <row r="75" spans="1:5" ht="15.95" customHeight="1">
      <c r="A75" s="142" t="s">
        <v>0</v>
      </c>
      <c r="B75" s="142"/>
      <c r="C75" s="150" t="s">
        <v>242</v>
      </c>
      <c r="D75" s="151" t="s">
        <v>106</v>
      </c>
      <c r="E75" s="147">
        <v>1200</v>
      </c>
    </row>
    <row r="76" spans="1:5" ht="15.95" customHeight="1">
      <c r="A76" s="142" t="s">
        <v>0</v>
      </c>
      <c r="B76" s="142"/>
      <c r="C76" s="150" t="s">
        <v>243</v>
      </c>
      <c r="D76" s="151" t="s">
        <v>81</v>
      </c>
      <c r="E76" s="147">
        <v>2000</v>
      </c>
    </row>
    <row r="77" spans="1:5" ht="15.95" customHeight="1">
      <c r="A77" s="142" t="s">
        <v>0</v>
      </c>
      <c r="B77" s="142"/>
      <c r="C77" s="150" t="s">
        <v>244</v>
      </c>
      <c r="D77" s="151" t="s">
        <v>203</v>
      </c>
      <c r="E77" s="147">
        <v>500</v>
      </c>
    </row>
    <row r="78" spans="1:5" ht="15.95" customHeight="1">
      <c r="A78" s="142" t="s">
        <v>0</v>
      </c>
      <c r="B78" s="142"/>
      <c r="C78" s="150" t="s">
        <v>245</v>
      </c>
      <c r="D78" s="151" t="s">
        <v>98</v>
      </c>
      <c r="E78" s="147">
        <v>300</v>
      </c>
    </row>
    <row r="79" spans="1:5" ht="15.95" customHeight="1">
      <c r="A79" s="142" t="s">
        <v>0</v>
      </c>
      <c r="B79" s="142"/>
      <c r="C79" s="150" t="s">
        <v>102</v>
      </c>
      <c r="D79" s="151" t="s">
        <v>78</v>
      </c>
      <c r="E79" s="147">
        <v>2000</v>
      </c>
    </row>
    <row r="80" spans="1:5" ht="15.95" customHeight="1">
      <c r="A80" s="142" t="s">
        <v>0</v>
      </c>
      <c r="B80" s="142"/>
      <c r="C80" s="150" t="s">
        <v>246</v>
      </c>
      <c r="D80" s="151" t="s">
        <v>43</v>
      </c>
      <c r="E80" s="147">
        <v>900</v>
      </c>
    </row>
    <row r="81" spans="1:5" ht="15.95" customHeight="1">
      <c r="A81" s="142" t="s">
        <v>0</v>
      </c>
      <c r="B81" s="142"/>
      <c r="C81" s="150" t="s">
        <v>247</v>
      </c>
      <c r="D81" s="151" t="s">
        <v>42</v>
      </c>
      <c r="E81" s="147">
        <v>700</v>
      </c>
    </row>
    <row r="82" spans="1:5" ht="15.95" customHeight="1">
      <c r="A82" s="142" t="s">
        <v>0</v>
      </c>
      <c r="B82" s="142"/>
      <c r="C82" s="150" t="s">
        <v>248</v>
      </c>
      <c r="D82" s="151" t="s">
        <v>249</v>
      </c>
      <c r="E82" s="147">
        <v>9000</v>
      </c>
    </row>
    <row r="83" spans="1:5" ht="15.95" customHeight="1">
      <c r="A83" s="142" t="s">
        <v>0</v>
      </c>
      <c r="B83" s="142"/>
      <c r="C83" s="150" t="s">
        <v>250</v>
      </c>
      <c r="D83" s="151" t="s">
        <v>73</v>
      </c>
      <c r="E83" s="147">
        <v>7500</v>
      </c>
    </row>
    <row r="84" spans="1:5" ht="15.95" customHeight="1">
      <c r="A84" s="142" t="s">
        <v>0</v>
      </c>
      <c r="B84" s="142"/>
      <c r="C84" s="150" t="s">
        <v>251</v>
      </c>
      <c r="D84" s="151" t="s">
        <v>73</v>
      </c>
      <c r="E84" s="147">
        <v>2000</v>
      </c>
    </row>
    <row r="85" spans="1:5" ht="15.95" customHeight="1">
      <c r="A85" s="142" t="s">
        <v>0</v>
      </c>
      <c r="B85" s="142"/>
      <c r="C85" s="150" t="s">
        <v>252</v>
      </c>
      <c r="D85" s="155" t="s">
        <v>253</v>
      </c>
      <c r="E85" s="147">
        <v>1000</v>
      </c>
    </row>
    <row r="86" spans="1:5" ht="15.95" customHeight="1">
      <c r="A86" s="142" t="s">
        <v>0</v>
      </c>
      <c r="B86" s="142"/>
      <c r="C86" s="150" t="s">
        <v>254</v>
      </c>
      <c r="D86" s="151" t="s">
        <v>81</v>
      </c>
      <c r="E86" s="147">
        <v>500</v>
      </c>
    </row>
    <row r="87" spans="1:5" ht="15.95" customHeight="1">
      <c r="A87" s="142" t="s">
        <v>0</v>
      </c>
      <c r="B87" s="142"/>
      <c r="C87" s="150" t="s">
        <v>255</v>
      </c>
      <c r="D87" s="151" t="s">
        <v>78</v>
      </c>
      <c r="E87" s="147">
        <v>350</v>
      </c>
    </row>
    <row r="88" spans="1:5" ht="15.95" customHeight="1">
      <c r="A88" s="142" t="s">
        <v>0</v>
      </c>
      <c r="B88" s="142"/>
      <c r="C88" s="150" t="s">
        <v>256</v>
      </c>
      <c r="D88" s="151" t="s">
        <v>78</v>
      </c>
      <c r="E88" s="147">
        <v>6200</v>
      </c>
    </row>
    <row r="89" spans="1:5" ht="15.95" customHeight="1">
      <c r="A89" s="142" t="s">
        <v>0</v>
      </c>
      <c r="B89" s="140"/>
      <c r="C89" s="150" t="s">
        <v>202</v>
      </c>
      <c r="D89" s="151" t="s">
        <v>31</v>
      </c>
      <c r="E89" s="147">
        <v>1250</v>
      </c>
    </row>
    <row r="90" spans="1:5" ht="15.95" customHeight="1">
      <c r="A90" s="142" t="s">
        <v>0</v>
      </c>
      <c r="B90" s="149"/>
      <c r="C90" s="150" t="s">
        <v>257</v>
      </c>
      <c r="D90" s="151" t="s">
        <v>49</v>
      </c>
      <c r="E90" s="147">
        <v>350</v>
      </c>
    </row>
    <row r="91" spans="1:5" ht="15.95" customHeight="1">
      <c r="A91" s="142" t="s">
        <v>0</v>
      </c>
      <c r="B91" s="156"/>
      <c r="C91" s="150" t="s">
        <v>258</v>
      </c>
      <c r="D91" s="151" t="s">
        <v>50</v>
      </c>
      <c r="E91" s="147">
        <v>500</v>
      </c>
    </row>
    <row r="92" spans="1:5" ht="15.95" customHeight="1">
      <c r="A92" s="142" t="s">
        <v>0</v>
      </c>
      <c r="B92" s="157"/>
      <c r="C92" s="150" t="s">
        <v>259</v>
      </c>
      <c r="D92" s="151" t="s">
        <v>13</v>
      </c>
      <c r="E92" s="147">
        <v>800</v>
      </c>
    </row>
    <row r="93" spans="1:5" ht="15.95" customHeight="1" thickBot="1">
      <c r="A93" s="142" t="s">
        <v>0</v>
      </c>
      <c r="B93" s="157"/>
      <c r="C93" s="150" t="s">
        <v>260</v>
      </c>
      <c r="D93" s="151" t="s">
        <v>99</v>
      </c>
      <c r="E93" s="147">
        <v>300</v>
      </c>
    </row>
    <row r="94" spans="1:5" ht="16.5" customHeight="1" thickBot="1">
      <c r="A94" s="250" t="s">
        <v>8</v>
      </c>
      <c r="B94" s="251"/>
      <c r="C94" s="251"/>
      <c r="D94" s="251"/>
      <c r="E94" s="134">
        <f>SUM(E34:E93)</f>
        <v>140964.79999999999</v>
      </c>
    </row>
    <row r="95" spans="1:5" ht="17.100000000000001" customHeight="1" thickBot="1"/>
    <row r="96" spans="1:5" ht="17.100000000000001" customHeight="1" thickBot="1">
      <c r="A96" s="250" t="s">
        <v>46</v>
      </c>
      <c r="B96" s="251"/>
      <c r="C96" s="251"/>
      <c r="D96" s="251"/>
      <c r="E96" s="134">
        <f>E9+E28+E94</f>
        <v>277784.8</v>
      </c>
    </row>
    <row r="98" spans="8:8" ht="18.95" customHeight="1">
      <c r="H98" s="9" t="s">
        <v>335</v>
      </c>
    </row>
  </sheetData>
  <mergeCells count="5">
    <mergeCell ref="A28:D28"/>
    <mergeCell ref="A96:D96"/>
    <mergeCell ref="A1:E1"/>
    <mergeCell ref="A94:D94"/>
    <mergeCell ref="A9:D9"/>
  </mergeCells>
  <phoneticPr fontId="32" type="noConversion"/>
  <printOptions horizontalCentered="1"/>
  <pageMargins left="0.23622047244094491" right="0.23622047244094491" top="0.74803149606299213" bottom="0.47244094488188981" header="0.31496062992125984" footer="0.31496062992125984"/>
  <pageSetup paperSize="9" scale="94" fitToHeight="0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KV 2026</vt:lpstr>
      <vt:lpstr>ZÁSOBNÍK KV 2026</vt:lpstr>
      <vt:lpstr>'KV 2026'!Oblast_tisku</vt:lpstr>
      <vt:lpstr>'ZÁSOBNÍK KV 2026'!Oblast_tisku</vt:lpstr>
    </vt:vector>
  </TitlesOfParts>
  <Company>ÚMČ Praha 8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Vectra Image</dc:creator>
  <cp:lastModifiedBy>Řechtáčková Pavla Bc. (P8)</cp:lastModifiedBy>
  <cp:lastPrinted>2026-02-02T08:53:48Z</cp:lastPrinted>
  <dcterms:created xsi:type="dcterms:W3CDTF">2001-07-04T08:38:27Z</dcterms:created>
  <dcterms:modified xsi:type="dcterms:W3CDTF">2026-02-03T05:33:14Z</dcterms:modified>
</cp:coreProperties>
</file>